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hue\Documents\VC Cup\VCR\"/>
    </mc:Choice>
  </mc:AlternateContent>
  <xr:revisionPtr revIDLastSave="0" documentId="13_ncr:1_{F59F1B0D-C7AF-469E-999A-CDD6376ECF14}" xr6:coauthVersionLast="47" xr6:coauthVersionMax="47" xr10:uidLastSave="{00000000-0000-0000-0000-000000000000}"/>
  <bookViews>
    <workbookView xWindow="-108" yWindow="-108" windowWidth="24792" windowHeight="13320" xr2:uid="{66B3854F-012D-48CC-B8D2-564B239F629B}"/>
  </bookViews>
  <sheets>
    <sheet name="Tabelle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3" i="1" l="1"/>
  <c r="K83" i="1"/>
  <c r="I83" i="1"/>
  <c r="G83" i="1"/>
  <c r="E83" i="1"/>
  <c r="C83" i="1"/>
  <c r="L82" i="1"/>
  <c r="K82" i="1"/>
  <c r="I82" i="1"/>
  <c r="G82" i="1"/>
  <c r="E82" i="1"/>
  <c r="C82" i="1"/>
  <c r="L81" i="1"/>
  <c r="K81" i="1"/>
  <c r="I81" i="1"/>
  <c r="G81" i="1"/>
  <c r="E81" i="1"/>
  <c r="C81" i="1"/>
  <c r="L80" i="1"/>
  <c r="K80" i="1"/>
  <c r="I80" i="1"/>
  <c r="G80" i="1"/>
  <c r="E80" i="1"/>
  <c r="C80" i="1"/>
  <c r="L79" i="1"/>
  <c r="K79" i="1"/>
  <c r="I79" i="1"/>
  <c r="G79" i="1"/>
  <c r="E79" i="1"/>
  <c r="C79" i="1"/>
  <c r="L78" i="1"/>
  <c r="K78" i="1"/>
  <c r="I78" i="1"/>
  <c r="G78" i="1"/>
  <c r="E78" i="1"/>
  <c r="C78" i="1"/>
  <c r="L77" i="1"/>
  <c r="K77" i="1"/>
  <c r="I77" i="1"/>
  <c r="G77" i="1"/>
  <c r="E77" i="1"/>
  <c r="C77" i="1"/>
  <c r="L76" i="1"/>
  <c r="K76" i="1"/>
  <c r="I76" i="1"/>
  <c r="G76" i="1"/>
  <c r="E76" i="1"/>
  <c r="C76" i="1"/>
  <c r="L75" i="1"/>
  <c r="K75" i="1"/>
  <c r="I75" i="1"/>
  <c r="G75" i="1"/>
  <c r="E75" i="1"/>
  <c r="C75" i="1"/>
  <c r="L74" i="1"/>
  <c r="K74" i="1"/>
  <c r="I74" i="1"/>
  <c r="G74" i="1"/>
  <c r="E74" i="1"/>
  <c r="C74" i="1"/>
  <c r="L73" i="1"/>
  <c r="K73" i="1"/>
  <c r="I73" i="1"/>
  <c r="G73" i="1"/>
  <c r="E73" i="1"/>
  <c r="C73" i="1"/>
  <c r="L72" i="1"/>
  <c r="K72" i="1"/>
  <c r="I72" i="1"/>
  <c r="G72" i="1"/>
  <c r="E72" i="1"/>
  <c r="C72" i="1"/>
  <c r="L71" i="1"/>
  <c r="K71" i="1"/>
  <c r="I71" i="1"/>
  <c r="G71" i="1"/>
  <c r="E71" i="1"/>
  <c r="C71" i="1"/>
  <c r="L70" i="1"/>
  <c r="K70" i="1"/>
  <c r="I70" i="1"/>
  <c r="G70" i="1"/>
  <c r="E70" i="1"/>
  <c r="C70" i="1"/>
  <c r="L69" i="1"/>
  <c r="K69" i="1"/>
  <c r="I69" i="1"/>
  <c r="G69" i="1"/>
  <c r="E69" i="1"/>
  <c r="C69" i="1"/>
  <c r="L68" i="1"/>
  <c r="K68" i="1"/>
  <c r="I68" i="1"/>
  <c r="G68" i="1"/>
  <c r="E68" i="1"/>
  <c r="C68" i="1"/>
  <c r="L67" i="1"/>
  <c r="K67" i="1"/>
  <c r="I67" i="1"/>
  <c r="G67" i="1"/>
  <c r="E67" i="1"/>
  <c r="C67" i="1"/>
  <c r="G66" i="1"/>
  <c r="E66" i="1"/>
  <c r="C66" i="1"/>
  <c r="G65" i="1"/>
  <c r="E65" i="1"/>
  <c r="C65" i="1"/>
  <c r="I65" i="1" s="1"/>
  <c r="K65" i="1" s="1"/>
  <c r="G64" i="1"/>
  <c r="E64" i="1"/>
  <c r="C64" i="1"/>
  <c r="G63" i="1"/>
  <c r="E63" i="1"/>
  <c r="C63" i="1"/>
  <c r="I63" i="1" s="1"/>
  <c r="K63" i="1" s="1"/>
  <c r="E46" i="1"/>
  <c r="C46" i="1"/>
  <c r="G49" i="1"/>
  <c r="E49" i="1"/>
  <c r="C49" i="1"/>
  <c r="G48" i="1"/>
  <c r="G46" i="1"/>
  <c r="G47" i="1"/>
  <c r="E48" i="1"/>
  <c r="C48" i="1"/>
  <c r="E47" i="1"/>
  <c r="C47" i="1"/>
  <c r="I49" i="1" l="1"/>
  <c r="K49" i="1" s="1"/>
  <c r="I66" i="1"/>
  <c r="K66" i="1" s="1"/>
  <c r="L66" i="1" s="1"/>
  <c r="I64" i="1"/>
  <c r="K64" i="1" s="1"/>
  <c r="L65" i="1"/>
  <c r="L64" i="1"/>
  <c r="L63" i="1"/>
  <c r="I47" i="1"/>
  <c r="K47" i="1" s="1"/>
  <c r="I48" i="1"/>
  <c r="K48" i="1" s="1"/>
  <c r="I46" i="1"/>
  <c r="K46" i="1" s="1"/>
  <c r="L46" i="1" l="1"/>
  <c r="L48" i="1"/>
  <c r="L47" i="1"/>
  <c r="L49" i="1"/>
</calcChain>
</file>

<file path=xl/sharedStrings.xml><?xml version="1.0" encoding="utf-8"?>
<sst xmlns="http://schemas.openxmlformats.org/spreadsheetml/2006/main" count="49" uniqueCount="27">
  <si>
    <t>ges. Zeit</t>
  </si>
  <si>
    <t>ber. Zeit</t>
  </si>
  <si>
    <t>Zielzeit</t>
  </si>
  <si>
    <t>Startzeit</t>
  </si>
  <si>
    <t>korr. Zeit</t>
  </si>
  <si>
    <t>Startnummer</t>
  </si>
  <si>
    <t>Ziel</t>
  </si>
  <si>
    <t>Bojenzeit</t>
  </si>
  <si>
    <t>ges.Zeit</t>
  </si>
  <si>
    <t>Position / Rang</t>
  </si>
  <si>
    <t>Stille Wertung 2</t>
  </si>
  <si>
    <t>Stille Wertung 1</t>
  </si>
  <si>
    <r>
      <t>Die Eingabefelder sind grün hinterlegt, Format Zeiteingabe mit Doppelpunkt (</t>
    </r>
    <r>
      <rPr>
        <b/>
        <sz val="11"/>
        <color theme="1"/>
        <rFont val="Calibri"/>
        <family val="2"/>
        <scheme val="minor"/>
      </rPr>
      <t>z.B. 15:32:16</t>
    </r>
    <r>
      <rPr>
        <sz val="11"/>
        <color theme="1"/>
        <rFont val="Calibri"/>
        <family val="2"/>
        <scheme val="minor"/>
      </rPr>
      <t>)</t>
    </r>
  </si>
  <si>
    <r>
      <rPr>
        <b/>
        <i/>
        <sz val="9"/>
        <color rgb="FFC00000"/>
        <rFont val="Calibri"/>
        <family val="2"/>
        <scheme val="minor"/>
      </rPr>
      <t>1)</t>
    </r>
    <r>
      <rPr>
        <b/>
        <i/>
        <sz val="11"/>
        <color theme="1"/>
        <rFont val="Calibri"/>
        <family val="2"/>
        <scheme val="minor"/>
      </rPr>
      <t xml:space="preserve"> Zeitkorrektur</t>
    </r>
  </si>
  <si>
    <r>
      <rPr>
        <i/>
        <sz val="9"/>
        <color rgb="FFC00000"/>
        <rFont val="Calibri"/>
        <family val="2"/>
        <scheme val="minor"/>
      </rPr>
      <t>2)</t>
    </r>
    <r>
      <rPr>
        <i/>
        <sz val="9"/>
        <color theme="1"/>
        <rFont val="Calibri"/>
        <family val="2"/>
        <scheme val="minor"/>
      </rPr>
      <t xml:space="preserve"> Übertrag OMR</t>
    </r>
  </si>
  <si>
    <r>
      <rPr>
        <sz val="11"/>
        <color rgb="FFC00000"/>
        <rFont val="Calibri"/>
        <family val="2"/>
        <scheme val="minor"/>
      </rPr>
      <t>1)</t>
    </r>
    <r>
      <rPr>
        <sz val="11"/>
        <color theme="1"/>
        <rFont val="Calibri"/>
        <family val="2"/>
        <scheme val="minor"/>
      </rPr>
      <t xml:space="preserve"> Die Zeitkorrektur (ganze Stunden) so wählen, dass die schnellste berechnete Zeit in den jeweiligen Spalten "Stille Wertung" grösser ist als die langsamste berechnete Zeit in der Vorspalte.</t>
    </r>
  </si>
  <si>
    <t xml:space="preserve"> </t>
  </si>
  <si>
    <r>
      <rPr>
        <sz val="11"/>
        <color rgb="FFC00000"/>
        <rFont val="Calibri"/>
        <family val="2"/>
        <scheme val="minor"/>
      </rPr>
      <t>2)</t>
    </r>
    <r>
      <rPr>
        <sz val="11"/>
        <color theme="1"/>
        <rFont val="Calibri"/>
        <family val="2"/>
        <scheme val="minor"/>
      </rPr>
      <t xml:space="preserve"> Um im m2s eine Rangliste zu erstellen, im OMR die </t>
    </r>
    <r>
      <rPr>
        <b/>
        <sz val="11"/>
        <color theme="1"/>
        <rFont val="Calibri"/>
        <family val="2"/>
        <scheme val="minor"/>
      </rPr>
      <t>"Position"</t>
    </r>
    <r>
      <rPr>
        <sz val="11"/>
        <color theme="1"/>
        <rFont val="Calibri"/>
        <family val="2"/>
        <scheme val="minor"/>
      </rPr>
      <t xml:space="preserve"> eingeben.</t>
    </r>
  </si>
  <si>
    <t>Position (Rang)</t>
  </si>
  <si>
    <t>Beispiel Cruiser mit zwei "Stillen Wertungen"</t>
  </si>
  <si>
    <t>OMR Eingabe Cruiser VCR</t>
  </si>
  <si>
    <r>
      <rPr>
        <b/>
        <i/>
        <sz val="9"/>
        <color rgb="FFC00000"/>
        <rFont val="Calibri"/>
        <family val="2"/>
        <scheme val="minor"/>
      </rPr>
      <t>3)</t>
    </r>
    <r>
      <rPr>
        <b/>
        <i/>
        <sz val="11"/>
        <color theme="1"/>
        <rFont val="Calibri"/>
        <family val="2"/>
        <scheme val="minor"/>
      </rPr>
      <t xml:space="preserve"> TCF</t>
    </r>
  </si>
  <si>
    <r>
      <rPr>
        <b/>
        <i/>
        <sz val="9"/>
        <color rgb="FFC00000"/>
        <rFont val="Calibri"/>
        <family val="2"/>
        <scheme val="minor"/>
      </rPr>
      <t>3)</t>
    </r>
    <r>
      <rPr>
        <b/>
        <sz val="11"/>
        <color rgb="FFC00000"/>
        <rFont val="Calibri"/>
        <family val="2"/>
        <scheme val="minor"/>
      </rPr>
      <t xml:space="preserve"> </t>
    </r>
    <r>
      <rPr>
        <b/>
        <i/>
        <sz val="11"/>
        <color theme="1"/>
        <rFont val="Calibri"/>
        <family val="2"/>
        <scheme val="minor"/>
      </rPr>
      <t>TCF</t>
    </r>
  </si>
  <si>
    <r>
      <rPr>
        <sz val="11"/>
        <color rgb="FFC00000"/>
        <rFont val="Calibri"/>
        <family val="2"/>
        <scheme val="minor"/>
      </rPr>
      <t>3)</t>
    </r>
    <r>
      <rPr>
        <sz val="11"/>
        <color theme="1"/>
        <rFont val="Calibri"/>
        <family val="2"/>
        <scheme val="minor"/>
      </rPr>
      <t xml:space="preserve"> Die TCF der Cruiser sind in der Database des VC-Cup unter </t>
    </r>
    <r>
      <rPr>
        <b/>
        <i/>
        <sz val="11"/>
        <color theme="4" tint="-0.249977111117893"/>
        <rFont val="Calibri"/>
        <family val="2"/>
        <scheme val="minor"/>
      </rPr>
      <t>www.vc-cup.ch/liste_klasseneinteilung</t>
    </r>
    <r>
      <rPr>
        <sz val="11"/>
        <color theme="1"/>
        <rFont val="Calibri"/>
        <family val="2"/>
        <scheme val="minor"/>
      </rPr>
      <t xml:space="preserve"> gespeichert.</t>
    </r>
  </si>
  <si>
    <r>
      <rPr>
        <b/>
        <sz val="14"/>
        <color theme="1"/>
        <rFont val="Calibri"/>
        <family val="2"/>
        <scheme val="minor"/>
      </rPr>
      <t>Vorgehen:</t>
    </r>
    <r>
      <rPr>
        <sz val="11"/>
        <color theme="1"/>
        <rFont val="Calibri"/>
        <family val="2"/>
        <scheme val="minor"/>
      </rPr>
      <t xml:space="preserve">
</t>
    </r>
    <r>
      <rPr>
        <b/>
        <sz val="12"/>
        <color theme="1"/>
        <rFont val="Calibri"/>
        <family val="2"/>
        <scheme val="minor"/>
      </rPr>
      <t>Racer:</t>
    </r>
    <r>
      <rPr>
        <sz val="11"/>
        <color theme="1"/>
        <rFont val="Calibri"/>
        <family val="2"/>
        <scheme val="minor"/>
      </rPr>
      <t xml:space="preserve">
Bei den Racer-Klassen (kein TCF) kann für Boote, die das Ziel nicht erreicht, aber eine Boje mit Zwischenwertung passiert haben, die </t>
    </r>
    <r>
      <rPr>
        <b/>
        <sz val="11"/>
        <color theme="1"/>
        <rFont val="Calibri"/>
        <family val="2"/>
        <scheme val="minor"/>
      </rPr>
      <t>Zeitkorrektur</t>
    </r>
    <r>
      <rPr>
        <sz val="11"/>
        <color theme="1"/>
        <rFont val="Calibri"/>
        <family val="2"/>
        <scheme val="minor"/>
      </rPr>
      <t xml:space="preserve"> </t>
    </r>
    <r>
      <rPr>
        <i/>
        <sz val="11"/>
        <color rgb="FFC00000"/>
        <rFont val="Calibri"/>
        <family val="2"/>
        <scheme val="minor"/>
      </rPr>
      <t xml:space="preserve">1) </t>
    </r>
    <r>
      <rPr>
        <sz val="11"/>
        <color theme="1"/>
        <rFont val="Calibri"/>
        <family val="2"/>
        <scheme val="minor"/>
      </rPr>
      <t xml:space="preserve">direkt zur gesegelten Zeit hinzu gezählt und im OMR (m2s) im Feld </t>
    </r>
    <r>
      <rPr>
        <b/>
        <sz val="11"/>
        <color theme="1"/>
        <rFont val="Calibri"/>
        <family val="2"/>
        <scheme val="minor"/>
      </rPr>
      <t>"Zielzeit"</t>
    </r>
    <r>
      <rPr>
        <i/>
        <sz val="11"/>
        <color theme="1"/>
        <rFont val="Calibri"/>
        <family val="2"/>
        <scheme val="minor"/>
      </rPr>
      <t xml:space="preserve"> </t>
    </r>
    <r>
      <rPr>
        <i/>
        <sz val="11"/>
        <color rgb="FFC00000"/>
        <rFont val="Calibri"/>
        <family val="2"/>
        <scheme val="minor"/>
      </rPr>
      <t>4)</t>
    </r>
    <r>
      <rPr>
        <sz val="11"/>
        <color rgb="FFC00000"/>
        <rFont val="Calibri"/>
        <family val="2"/>
        <scheme val="minor"/>
      </rPr>
      <t xml:space="preserve"> </t>
    </r>
    <r>
      <rPr>
        <sz val="11"/>
        <color theme="1"/>
        <rFont val="Calibri"/>
        <family val="2"/>
        <scheme val="minor"/>
      </rPr>
      <t>eingegeben werden.</t>
    </r>
    <r>
      <rPr>
        <i/>
        <sz val="11"/>
        <color theme="1"/>
        <rFont val="Calibri"/>
        <family val="2"/>
        <scheme val="minor"/>
      </rPr>
      <t xml:space="preserve"> (Excel wird bei den Racern nicht benötigt)</t>
    </r>
    <r>
      <rPr>
        <sz val="11"/>
        <color theme="1"/>
        <rFont val="Calibri"/>
        <family val="2"/>
        <scheme val="minor"/>
      </rPr>
      <t xml:space="preserve">
</t>
    </r>
    <r>
      <rPr>
        <b/>
        <sz val="11"/>
        <color theme="1"/>
        <rFont val="Calibri"/>
        <family val="2"/>
        <scheme val="minor"/>
      </rPr>
      <t>Wichtig</t>
    </r>
    <r>
      <rPr>
        <sz val="11"/>
        <color theme="1"/>
        <rFont val="Calibri"/>
        <family val="2"/>
        <scheme val="minor"/>
      </rPr>
      <t>, für die Ermittlung der "Schnellsten Yacht" , müssen für alle Racer-Klassen dieselben Zeitkorrekturen angewendet werden!</t>
    </r>
  </si>
  <si>
    <r>
      <rPr>
        <b/>
        <sz val="12"/>
        <color theme="1"/>
        <rFont val="Calibri"/>
        <family val="2"/>
        <scheme val="minor"/>
      </rPr>
      <t>Cruiser VCR:</t>
    </r>
    <r>
      <rPr>
        <sz val="11"/>
        <color theme="1"/>
        <rFont val="Calibri"/>
        <family val="2"/>
        <scheme val="minor"/>
      </rPr>
      <t xml:space="preserve">
Bei den Cruiser VCR ist die Wertung mit Zwischenzeiten mathematisch aufwändiger, da der Einfluss des TCF </t>
    </r>
    <r>
      <rPr>
        <b/>
        <sz val="11"/>
        <color theme="1"/>
        <rFont val="Calibri"/>
        <family val="2"/>
        <scheme val="minor"/>
      </rPr>
      <t>vor der Zeitkorrektur</t>
    </r>
    <r>
      <rPr>
        <sz val="11"/>
        <color theme="1"/>
        <rFont val="Calibri"/>
        <family val="2"/>
        <scheme val="minor"/>
      </rPr>
      <t xml:space="preserve"> berechnet werden muss (Multiplikation vor Addition). Hier braucht es nun den Zwischenschritt mit der angefügten Excel-Tabelle.
Bitte Berechnungstabelle gemäss Beispiel ausfüllen und die errechnete </t>
    </r>
    <r>
      <rPr>
        <b/>
        <sz val="11"/>
        <color theme="1"/>
        <rFont val="Calibri"/>
        <family val="2"/>
        <scheme val="minor"/>
      </rPr>
      <t>"Position"</t>
    </r>
    <r>
      <rPr>
        <sz val="11"/>
        <color theme="1"/>
        <rFont val="Calibri"/>
        <family val="2"/>
        <scheme val="minor"/>
      </rPr>
      <t xml:space="preserve"> im OMR in das Feld </t>
    </r>
    <r>
      <rPr>
        <b/>
        <sz val="11"/>
        <color theme="1"/>
        <rFont val="Calibri"/>
        <family val="2"/>
        <scheme val="minor"/>
      </rPr>
      <t>"Position"</t>
    </r>
    <r>
      <rPr>
        <i/>
        <sz val="11"/>
        <color rgb="FFC00000"/>
        <rFont val="Calibri"/>
        <family val="2"/>
        <scheme val="minor"/>
      </rPr>
      <t xml:space="preserve"> 2)</t>
    </r>
    <r>
      <rPr>
        <sz val="11"/>
        <color theme="1"/>
        <rFont val="Calibri"/>
        <family val="2"/>
        <scheme val="minor"/>
      </rPr>
      <t xml:space="preserve"> eingeben und bestätigen</t>
    </r>
  </si>
  <si>
    <t>Als Wertschätzung gegenüber den Seglern sollen an VC-Cup Langstreckenregatten auch Boote, die das Ziel bis zum Regattaschluss nicht erreicht, aber mindestens eine "Stille Wertung" passiert haben, gewertet werden.
Leider unterstütz das m2s dieses Vorgehen nicht und muss von Hand angepasst werden. Bei den Cruisern mit TCF ist ein Zwischenschritt mit Excel leider unumgänglich.
Für diesen Mehraufwand bedanken wir uns im Namen des VC-Cup ganz herzlich!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</si>
</sst>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0.000"/>
    <numFmt numFmtId="166" formatCode="0.0000"/>
  </numFmts>
  <fonts count="17" x14ac:knownFonts="1">
    <font>
      <sz val="11"/>
      <color theme="1"/>
      <name val="Calibri"/>
      <family val="2"/>
      <scheme val="minor"/>
    </font>
    <font>
      <sz val="8"/>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b/>
      <i/>
      <sz val="14"/>
      <color theme="1"/>
      <name val="Calibri"/>
      <family val="2"/>
      <scheme val="minor"/>
    </font>
    <font>
      <b/>
      <sz val="11"/>
      <color theme="1"/>
      <name val="Calibri"/>
      <family val="2"/>
      <scheme val="minor"/>
    </font>
    <font>
      <i/>
      <sz val="9"/>
      <color theme="1"/>
      <name val="Calibri"/>
      <family val="2"/>
      <scheme val="minor"/>
    </font>
    <font>
      <sz val="11"/>
      <name val="Calibri"/>
      <family val="2"/>
      <scheme val="minor"/>
    </font>
    <font>
      <b/>
      <i/>
      <sz val="9"/>
      <color rgb="FFC00000"/>
      <name val="Calibri"/>
      <family val="2"/>
      <scheme val="minor"/>
    </font>
    <font>
      <i/>
      <sz val="9"/>
      <color rgb="FFC00000"/>
      <name val="Calibri"/>
      <family val="2"/>
      <scheme val="minor"/>
    </font>
    <font>
      <sz val="11"/>
      <color rgb="FFC00000"/>
      <name val="Calibri"/>
      <family val="2"/>
      <scheme val="minor"/>
    </font>
    <font>
      <sz val="11"/>
      <color theme="1"/>
      <name val="Aptos"/>
      <family val="2"/>
    </font>
    <font>
      <i/>
      <sz val="11"/>
      <color rgb="FFC00000"/>
      <name val="Calibri"/>
      <family val="2"/>
      <scheme val="minor"/>
    </font>
    <font>
      <b/>
      <sz val="11"/>
      <color rgb="FFC00000"/>
      <name val="Calibri"/>
      <family val="2"/>
      <scheme val="minor"/>
    </font>
    <font>
      <b/>
      <i/>
      <sz val="11"/>
      <color theme="4" tint="-0.249977111117893"/>
      <name val="Calibri"/>
      <family val="2"/>
      <scheme val="minor"/>
    </font>
    <font>
      <b/>
      <sz val="12"/>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1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style="thick">
        <color indexed="64"/>
      </right>
      <top/>
      <bottom style="thin">
        <color indexed="64"/>
      </bottom>
      <diagonal/>
    </border>
  </borders>
  <cellStyleXfs count="1">
    <xf numFmtId="0" fontId="0" fillId="0" borderId="0"/>
  </cellStyleXfs>
  <cellXfs count="74">
    <xf numFmtId="0" fontId="0" fillId="0" borderId="0" xfId="0"/>
    <xf numFmtId="164" fontId="0" fillId="0" borderId="0" xfId="0" applyNumberFormat="1" applyAlignment="1" applyProtection="1">
      <alignment horizontal="center"/>
      <protection locked="0"/>
    </xf>
    <xf numFmtId="165" fontId="0" fillId="0" borderId="0" xfId="0" applyNumberFormat="1" applyAlignment="1" applyProtection="1">
      <alignment horizontal="center"/>
      <protection locked="0"/>
    </xf>
    <xf numFmtId="1"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6" fillId="0" borderId="0" xfId="0" applyFont="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164" fontId="0" fillId="2" borderId="10" xfId="0" applyNumberFormat="1" applyFill="1" applyBorder="1" applyAlignment="1" applyProtection="1">
      <alignment horizontal="center"/>
      <protection locked="0"/>
    </xf>
    <xf numFmtId="164" fontId="4" fillId="2" borderId="10" xfId="0" applyNumberFormat="1" applyFont="1" applyFill="1" applyBorder="1" applyAlignment="1" applyProtection="1">
      <alignment horizontal="center"/>
      <protection locked="0"/>
    </xf>
    <xf numFmtId="0" fontId="0" fillId="2" borderId="5" xfId="0" applyFill="1" applyBorder="1" applyAlignment="1" applyProtection="1">
      <alignment horizontal="center"/>
      <protection locked="0"/>
    </xf>
    <xf numFmtId="165" fontId="0" fillId="2" borderId="5" xfId="0" applyNumberFormat="1" applyFill="1" applyBorder="1" applyAlignment="1" applyProtection="1">
      <alignment horizontal="center"/>
      <protection locked="0"/>
    </xf>
    <xf numFmtId="0" fontId="8" fillId="2" borderId="4" xfId="0" applyFont="1" applyFill="1" applyBorder="1" applyAlignment="1" applyProtection="1">
      <alignment horizontal="center"/>
      <protection locked="0"/>
    </xf>
    <xf numFmtId="1" fontId="0" fillId="2" borderId="4" xfId="0" applyNumberFormat="1" applyFill="1" applyBorder="1" applyAlignment="1" applyProtection="1">
      <alignment horizontal="center"/>
      <protection locked="0"/>
    </xf>
    <xf numFmtId="0" fontId="8" fillId="2" borderId="4" xfId="0" applyFont="1" applyFill="1" applyBorder="1" applyAlignment="1">
      <alignment horizontal="center"/>
    </xf>
    <xf numFmtId="164" fontId="0" fillId="2" borderId="10" xfId="0" applyNumberFormat="1" applyFill="1" applyBorder="1" applyAlignment="1">
      <alignment horizontal="center"/>
    </xf>
    <xf numFmtId="0" fontId="0" fillId="2" borderId="5" xfId="0" applyFill="1" applyBorder="1" applyAlignment="1">
      <alignment horizontal="center"/>
    </xf>
    <xf numFmtId="165" fontId="0" fillId="2" borderId="5" xfId="0" applyNumberFormat="1" applyFill="1" applyBorder="1" applyAlignment="1">
      <alignment horizontal="center"/>
    </xf>
    <xf numFmtId="1" fontId="0" fillId="2" borderId="4" xfId="0" applyNumberFormat="1" applyFill="1" applyBorder="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0" fontId="6" fillId="0" borderId="0" xfId="0" applyFont="1" applyAlignment="1">
      <alignment horizontal="center"/>
    </xf>
    <xf numFmtId="0" fontId="5" fillId="0" borderId="0" xfId="0" applyFont="1"/>
    <xf numFmtId="164" fontId="2" fillId="0" borderId="0" xfId="0" applyNumberFormat="1" applyFont="1" applyAlignment="1">
      <alignment horizontal="center"/>
    </xf>
    <xf numFmtId="0" fontId="0" fillId="0" borderId="6" xfId="0" applyBorder="1" applyAlignment="1">
      <alignment horizontal="center"/>
    </xf>
    <xf numFmtId="165" fontId="4" fillId="0" borderId="6" xfId="0" applyNumberFormat="1" applyFont="1" applyBorder="1" applyAlignment="1">
      <alignment horizontal="center"/>
    </xf>
    <xf numFmtId="1" fontId="4" fillId="0" borderId="6" xfId="0" applyNumberFormat="1" applyFont="1" applyBorder="1" applyAlignment="1">
      <alignment horizontal="center"/>
    </xf>
    <xf numFmtId="0" fontId="4" fillId="3" borderId="7" xfId="0" applyFont="1" applyFill="1" applyBorder="1" applyAlignment="1">
      <alignment horizontal="center"/>
    </xf>
    <xf numFmtId="0" fontId="4" fillId="0" borderId="4" xfId="0" applyFont="1" applyBorder="1" applyAlignment="1">
      <alignment horizontal="center"/>
    </xf>
    <xf numFmtId="164" fontId="4" fillId="0" borderId="10" xfId="0" applyNumberFormat="1" applyFont="1" applyBorder="1" applyAlignment="1">
      <alignment horizontal="center"/>
    </xf>
    <xf numFmtId="164" fontId="4" fillId="0" borderId="11" xfId="0" applyNumberFormat="1" applyFont="1" applyBorder="1" applyAlignment="1">
      <alignment horizontal="center"/>
    </xf>
    <xf numFmtId="165" fontId="4" fillId="0" borderId="5" xfId="0" applyNumberFormat="1" applyFont="1" applyBorder="1" applyAlignment="1">
      <alignment horizontal="center"/>
    </xf>
    <xf numFmtId="164" fontId="4" fillId="0" borderId="3" xfId="0" applyNumberFormat="1" applyFont="1" applyBorder="1" applyAlignment="1">
      <alignment horizontal="center"/>
    </xf>
    <xf numFmtId="1" fontId="4" fillId="0" borderId="4" xfId="0" applyNumberFormat="1" applyFont="1" applyBorder="1" applyAlignment="1">
      <alignment horizontal="center"/>
    </xf>
    <xf numFmtId="0" fontId="7" fillId="0" borderId="7" xfId="0" applyFont="1" applyBorder="1" applyAlignment="1">
      <alignment horizontal="center"/>
    </xf>
    <xf numFmtId="165" fontId="0" fillId="0" borderId="5" xfId="0" applyNumberFormat="1" applyBorder="1" applyAlignment="1">
      <alignment horizontal="center"/>
    </xf>
    <xf numFmtId="164" fontId="0" fillId="0" borderId="3" xfId="0" applyNumberFormat="1" applyBorder="1" applyAlignment="1">
      <alignment horizontal="center"/>
    </xf>
    <xf numFmtId="1" fontId="0" fillId="0" borderId="4" xfId="0" applyNumberFormat="1" applyBorder="1" applyAlignment="1">
      <alignment horizontal="center"/>
    </xf>
    <xf numFmtId="0" fontId="6" fillId="0" borderId="7" xfId="0" applyFont="1" applyBorder="1" applyAlignment="1">
      <alignment horizontal="center"/>
    </xf>
    <xf numFmtId="164" fontId="0" fillId="0" borderId="11" xfId="0" applyNumberFormat="1" applyBorder="1" applyAlignment="1">
      <alignment horizontal="center"/>
    </xf>
    <xf numFmtId="0" fontId="6" fillId="3" borderId="7" xfId="0" applyFont="1" applyFill="1" applyBorder="1" applyAlignment="1">
      <alignment horizontal="center"/>
    </xf>
    <xf numFmtId="0" fontId="0" fillId="0" borderId="0" xfId="0" applyAlignment="1">
      <alignment horizontal="center"/>
    </xf>
    <xf numFmtId="46" fontId="0" fillId="0" borderId="0" xfId="0" applyNumberFormat="1" applyAlignment="1">
      <alignment horizontal="center"/>
    </xf>
    <xf numFmtId="0" fontId="0" fillId="0" borderId="0" xfId="0" applyAlignment="1">
      <alignment horizontal="left"/>
    </xf>
    <xf numFmtId="164" fontId="4" fillId="0" borderId="0" xfId="0" applyNumberFormat="1" applyFont="1" applyAlignment="1">
      <alignment horizontal="center"/>
    </xf>
    <xf numFmtId="0" fontId="0" fillId="0" borderId="0" xfId="0" applyAlignment="1">
      <alignment horizontal="left" vertical="center"/>
    </xf>
    <xf numFmtId="0" fontId="3" fillId="0" borderId="0" xfId="0" applyFont="1" applyAlignment="1">
      <alignment horizontal="center"/>
    </xf>
    <xf numFmtId="0" fontId="12" fillId="0" borderId="0" xfId="0" applyFont="1" applyAlignment="1">
      <alignment vertical="center"/>
    </xf>
    <xf numFmtId="0" fontId="0" fillId="0" borderId="0" xfId="0" applyAlignment="1">
      <alignment horizontal="left" vertical="top" wrapText="1"/>
    </xf>
    <xf numFmtId="164" fontId="6" fillId="0" borderId="0" xfId="0" applyNumberFormat="1" applyFont="1" applyAlignment="1">
      <alignment horizontal="center"/>
    </xf>
    <xf numFmtId="165" fontId="6" fillId="0" borderId="0" xfId="0" applyNumberFormat="1" applyFont="1" applyAlignment="1">
      <alignment horizontal="center"/>
    </xf>
    <xf numFmtId="1" fontId="6" fillId="0" borderId="0" xfId="0" applyNumberFormat="1" applyFont="1" applyAlignment="1">
      <alignment horizontal="center"/>
    </xf>
    <xf numFmtId="46" fontId="6" fillId="0" borderId="0" xfId="0" applyNumberFormat="1" applyFont="1" applyAlignment="1">
      <alignment horizontal="center"/>
    </xf>
    <xf numFmtId="0" fontId="6" fillId="0" borderId="0" xfId="0" applyFont="1" applyProtection="1">
      <protection locked="0"/>
    </xf>
    <xf numFmtId="0" fontId="3" fillId="0" borderId="13" xfId="0" applyFont="1" applyBorder="1" applyAlignment="1">
      <alignment horizontal="center"/>
    </xf>
    <xf numFmtId="0" fontId="3" fillId="0" borderId="12" xfId="0" applyFont="1" applyBorder="1" applyAlignment="1">
      <alignment horizontal="center"/>
    </xf>
    <xf numFmtId="166" fontId="0" fillId="0" borderId="11" xfId="0" applyNumberFormat="1" applyBorder="1" applyAlignment="1">
      <alignment horizontal="center"/>
    </xf>
    <xf numFmtId="46" fontId="0" fillId="0" borderId="11" xfId="0" applyNumberFormat="1" applyBorder="1" applyAlignment="1">
      <alignment horizontal="center"/>
    </xf>
    <xf numFmtId="0" fontId="4" fillId="0" borderId="13" xfId="0" applyFont="1" applyBorder="1" applyAlignment="1">
      <alignment horizontal="center"/>
    </xf>
    <xf numFmtId="0" fontId="4" fillId="0" borderId="12" xfId="0" applyFont="1" applyBorder="1" applyAlignment="1">
      <alignment horizontal="center"/>
    </xf>
    <xf numFmtId="0" fontId="2" fillId="0" borderId="0" xfId="0" applyFont="1" applyAlignment="1">
      <alignment horizontal="left"/>
    </xf>
    <xf numFmtId="0" fontId="2" fillId="0" borderId="0" xfId="0" applyFont="1"/>
    <xf numFmtId="0" fontId="16" fillId="0" borderId="0" xfId="0" applyFont="1"/>
    <xf numFmtId="0" fontId="0" fillId="0" borderId="0" xfId="0" applyAlignment="1" applyProtection="1">
      <alignment horizontal="left" vertical="center" wrapText="1"/>
      <protection locked="0"/>
    </xf>
    <xf numFmtId="0" fontId="0" fillId="0" borderId="0" xfId="0" applyAlignment="1">
      <alignment horizontal="left" vertical="top" wrapText="1"/>
    </xf>
    <xf numFmtId="164" fontId="2" fillId="2" borderId="1" xfId="0" applyNumberFormat="1" applyFont="1" applyFill="1" applyBorder="1" applyAlignment="1" applyProtection="1">
      <alignment horizontal="center"/>
      <protection locked="0"/>
    </xf>
    <xf numFmtId="164" fontId="2" fillId="2" borderId="2" xfId="0" applyNumberFormat="1" applyFont="1" applyFill="1" applyBorder="1" applyAlignment="1" applyProtection="1">
      <alignment horizontal="center"/>
      <protection locked="0"/>
    </xf>
    <xf numFmtId="164" fontId="4" fillId="0" borderId="8" xfId="0" applyNumberFormat="1" applyFont="1" applyBorder="1" applyAlignment="1">
      <alignment horizontal="center"/>
    </xf>
    <xf numFmtId="164" fontId="4" fillId="0" borderId="9" xfId="0" applyNumberFormat="1" applyFont="1" applyBorder="1" applyAlignment="1">
      <alignment horizontal="center"/>
    </xf>
    <xf numFmtId="0" fontId="0" fillId="0" borderId="0" xfId="0" applyAlignment="1">
      <alignment horizontal="left" wrapText="1"/>
    </xf>
    <xf numFmtId="164" fontId="2" fillId="2" borderId="1" xfId="0" applyNumberFormat="1" applyFont="1" applyFill="1" applyBorder="1" applyAlignment="1">
      <alignment horizontal="center"/>
    </xf>
    <xf numFmtId="164" fontId="2" fillId="2" borderId="2" xfId="0" applyNumberFormat="1"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403433</xdr:colOff>
      <xdr:row>35</xdr:row>
      <xdr:rowOff>4832</xdr:rowOff>
    </xdr:from>
    <xdr:to>
      <xdr:col>8</xdr:col>
      <xdr:colOff>703956</xdr:colOff>
      <xdr:row>36</xdr:row>
      <xdr:rowOff>13310</xdr:rowOff>
    </xdr:to>
    <xdr:sp macro="" textlink="">
      <xdr:nvSpPr>
        <xdr:cNvPr id="1039" name="Text Box 3">
          <a:extLst>
            <a:ext uri="{FF2B5EF4-FFF2-40B4-BE49-F238E27FC236}">
              <a16:creationId xmlns:a16="http://schemas.microsoft.com/office/drawing/2014/main" id="{6A300A48-0B61-474D-A4B4-C2044D23AAA2}"/>
            </a:ext>
          </a:extLst>
        </xdr:cNvPr>
        <xdr:cNvSpPr txBox="1">
          <a:spLocks noChangeArrowheads="1"/>
        </xdr:cNvSpPr>
      </xdr:nvSpPr>
      <xdr:spPr bwMode="auto">
        <a:xfrm>
          <a:off x="4800689" y="3239035"/>
          <a:ext cx="1732853" cy="191816"/>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1100" b="0" i="1" u="none" strike="noStrike" baseline="0">
              <a:solidFill>
                <a:srgbClr val="000000"/>
              </a:solidFill>
              <a:latin typeface="Aptos"/>
            </a:rPr>
            <a:t>+ Zeitkorrektur (3h)</a:t>
          </a:r>
        </a:p>
      </xdr:txBody>
    </xdr:sp>
    <xdr:clientData/>
  </xdr:twoCellAnchor>
  <xdr:twoCellAnchor>
    <xdr:from>
      <xdr:col>5</xdr:col>
      <xdr:colOff>470748</xdr:colOff>
      <xdr:row>34</xdr:row>
      <xdr:rowOff>0</xdr:rowOff>
    </xdr:from>
    <xdr:to>
      <xdr:col>7</xdr:col>
      <xdr:colOff>327660</xdr:colOff>
      <xdr:row>34</xdr:row>
      <xdr:rowOff>152490</xdr:rowOff>
    </xdr:to>
    <xdr:sp macro="" textlink="">
      <xdr:nvSpPr>
        <xdr:cNvPr id="1038" name="Text Box 3">
          <a:extLst>
            <a:ext uri="{FF2B5EF4-FFF2-40B4-BE49-F238E27FC236}">
              <a16:creationId xmlns:a16="http://schemas.microsoft.com/office/drawing/2014/main" id="{BC4800DE-7EA9-47E7-B988-255197A6E9B4}"/>
            </a:ext>
          </a:extLst>
        </xdr:cNvPr>
        <xdr:cNvSpPr txBox="1">
          <a:spLocks noChangeArrowheads="1"/>
        </xdr:cNvSpPr>
      </xdr:nvSpPr>
      <xdr:spPr bwMode="auto">
        <a:xfrm>
          <a:off x="4151208" y="4389120"/>
          <a:ext cx="1289472" cy="15249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1100" b="0" i="1" u="none" strike="noStrike" baseline="0">
              <a:solidFill>
                <a:srgbClr val="000000"/>
              </a:solidFill>
              <a:latin typeface="Aptos"/>
            </a:rPr>
            <a:t>+ Zeitkorrektur (5h)</a:t>
          </a:r>
        </a:p>
      </xdr:txBody>
    </xdr:sp>
    <xdr:clientData/>
  </xdr:twoCellAnchor>
  <xdr:twoCellAnchor>
    <xdr:from>
      <xdr:col>3</xdr:col>
      <xdr:colOff>277599</xdr:colOff>
      <xdr:row>34</xdr:row>
      <xdr:rowOff>182199</xdr:rowOff>
    </xdr:from>
    <xdr:to>
      <xdr:col>4</xdr:col>
      <xdr:colOff>578100</xdr:colOff>
      <xdr:row>36</xdr:row>
      <xdr:rowOff>3405</xdr:rowOff>
    </xdr:to>
    <xdr:sp macro="" textlink="">
      <xdr:nvSpPr>
        <xdr:cNvPr id="1036" name="Text Box 3">
          <a:extLst>
            <a:ext uri="{FF2B5EF4-FFF2-40B4-BE49-F238E27FC236}">
              <a16:creationId xmlns:a16="http://schemas.microsoft.com/office/drawing/2014/main" id="{F2CD473D-0B19-4B1C-8484-2C8F379FE20B}"/>
            </a:ext>
          </a:extLst>
        </xdr:cNvPr>
        <xdr:cNvSpPr txBox="1">
          <a:spLocks noChangeArrowheads="1"/>
        </xdr:cNvSpPr>
      </xdr:nvSpPr>
      <xdr:spPr bwMode="auto">
        <a:xfrm>
          <a:off x="2525286" y="3234456"/>
          <a:ext cx="1015674" cy="187307"/>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1100" b="0" i="1" u="none" strike="noStrike" baseline="0">
              <a:solidFill>
                <a:srgbClr val="000000"/>
              </a:solidFill>
              <a:latin typeface="Aptos"/>
            </a:rPr>
            <a:t>ges. Zeit x TCF</a:t>
          </a:r>
        </a:p>
      </xdr:txBody>
    </xdr:sp>
    <xdr:clientData/>
  </xdr:twoCellAnchor>
  <xdr:twoCellAnchor>
    <xdr:from>
      <xdr:col>4</xdr:col>
      <xdr:colOff>617220</xdr:colOff>
      <xdr:row>27</xdr:row>
      <xdr:rowOff>144780</xdr:rowOff>
    </xdr:from>
    <xdr:to>
      <xdr:col>5</xdr:col>
      <xdr:colOff>510540</xdr:colOff>
      <xdr:row>29</xdr:row>
      <xdr:rowOff>42545</xdr:rowOff>
    </xdr:to>
    <xdr:grpSp>
      <xdr:nvGrpSpPr>
        <xdr:cNvPr id="2" name="Gruppieren 1">
          <a:extLst>
            <a:ext uri="{FF2B5EF4-FFF2-40B4-BE49-F238E27FC236}">
              <a16:creationId xmlns:a16="http://schemas.microsoft.com/office/drawing/2014/main" id="{21FB33F2-7D16-DA9E-4BAA-71CD7816A523}"/>
            </a:ext>
          </a:extLst>
        </xdr:cNvPr>
        <xdr:cNvGrpSpPr/>
      </xdr:nvGrpSpPr>
      <xdr:grpSpPr>
        <a:xfrm>
          <a:off x="3581400" y="7383780"/>
          <a:ext cx="609600" cy="263525"/>
          <a:chOff x="243840" y="56514"/>
          <a:chExt cx="609600" cy="263525"/>
        </a:xfrm>
      </xdr:grpSpPr>
      <xdr:sp macro="" textlink="">
        <xdr:nvSpPr>
          <xdr:cNvPr id="3" name="Textfeld 6">
            <a:extLst>
              <a:ext uri="{FF2B5EF4-FFF2-40B4-BE49-F238E27FC236}">
                <a16:creationId xmlns:a16="http://schemas.microsoft.com/office/drawing/2014/main" id="{52DF15EF-59EF-3DC3-4439-104AC278BAD3}"/>
              </a:ext>
            </a:extLst>
          </xdr:cNvPr>
          <xdr:cNvSpPr txBox="1"/>
        </xdr:nvSpPr>
        <xdr:spPr>
          <a:xfrm>
            <a:off x="243840" y="56514"/>
            <a:ext cx="609600" cy="26352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de-CH" sz="1100" kern="100">
                <a:effectLst/>
                <a:latin typeface="Aptos" panose="020B0004020202020204" pitchFamily="34" charset="0"/>
                <a:ea typeface="Aptos" panose="020B0004020202020204" pitchFamily="34" charset="0"/>
                <a:cs typeface="Times New Roman" panose="02020603050405020304" pitchFamily="18" charset="0"/>
              </a:rPr>
              <a:t>420</a:t>
            </a:r>
          </a:p>
        </xdr:txBody>
      </xdr:sp>
      <xdr:pic>
        <xdr:nvPicPr>
          <xdr:cNvPr id="4" name="Grafik 3">
            <a:extLst>
              <a:ext uri="{FF2B5EF4-FFF2-40B4-BE49-F238E27FC236}">
                <a16:creationId xmlns:a16="http://schemas.microsoft.com/office/drawing/2014/main" id="{5ECD71DA-7DD3-DB6B-A3D6-8208618642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609600" y="68580"/>
            <a:ext cx="181610" cy="220980"/>
          </a:xfrm>
          <a:prstGeom prst="rect">
            <a:avLst/>
          </a:prstGeom>
          <a:noFill/>
          <a:ln>
            <a:noFill/>
          </a:ln>
        </xdr:spPr>
      </xdr:pic>
    </xdr:grpSp>
    <xdr:clientData/>
  </xdr:twoCellAnchor>
  <xdr:twoCellAnchor>
    <xdr:from>
      <xdr:col>6</xdr:col>
      <xdr:colOff>434340</xdr:colOff>
      <xdr:row>32</xdr:row>
      <xdr:rowOff>83820</xdr:rowOff>
    </xdr:from>
    <xdr:to>
      <xdr:col>7</xdr:col>
      <xdr:colOff>327660</xdr:colOff>
      <xdr:row>33</xdr:row>
      <xdr:rowOff>164465</xdr:rowOff>
    </xdr:to>
    <xdr:grpSp>
      <xdr:nvGrpSpPr>
        <xdr:cNvPr id="5" name="Gruppieren 4">
          <a:extLst>
            <a:ext uri="{FF2B5EF4-FFF2-40B4-BE49-F238E27FC236}">
              <a16:creationId xmlns:a16="http://schemas.microsoft.com/office/drawing/2014/main" id="{E0AE556D-7D94-799D-03C7-A0BE235E7744}"/>
            </a:ext>
          </a:extLst>
        </xdr:cNvPr>
        <xdr:cNvGrpSpPr/>
      </xdr:nvGrpSpPr>
      <xdr:grpSpPr>
        <a:xfrm>
          <a:off x="4831080" y="8237220"/>
          <a:ext cx="609600" cy="263525"/>
          <a:chOff x="243840" y="56514"/>
          <a:chExt cx="609600" cy="263525"/>
        </a:xfrm>
      </xdr:grpSpPr>
      <xdr:sp macro="" textlink="">
        <xdr:nvSpPr>
          <xdr:cNvPr id="6" name="Textfeld 6">
            <a:extLst>
              <a:ext uri="{FF2B5EF4-FFF2-40B4-BE49-F238E27FC236}">
                <a16:creationId xmlns:a16="http://schemas.microsoft.com/office/drawing/2014/main" id="{34A95A85-B5A6-6D4D-DEE6-ED49A039317E}"/>
              </a:ext>
            </a:extLst>
          </xdr:cNvPr>
          <xdr:cNvSpPr txBox="1"/>
        </xdr:nvSpPr>
        <xdr:spPr>
          <a:xfrm>
            <a:off x="243840" y="56514"/>
            <a:ext cx="609600" cy="26352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de-CH" sz="1100" kern="100">
                <a:effectLst/>
                <a:latin typeface="Aptos" panose="020B0004020202020204" pitchFamily="34" charset="0"/>
                <a:ea typeface="Aptos" panose="020B0004020202020204" pitchFamily="34" charset="0"/>
                <a:cs typeface="Times New Roman" panose="02020603050405020304" pitchFamily="18" charset="0"/>
              </a:rPr>
              <a:t>407</a:t>
            </a:r>
          </a:p>
        </xdr:txBody>
      </xdr:sp>
      <xdr:pic>
        <xdr:nvPicPr>
          <xdr:cNvPr id="7" name="Grafik 6">
            <a:extLst>
              <a:ext uri="{FF2B5EF4-FFF2-40B4-BE49-F238E27FC236}">
                <a16:creationId xmlns:a16="http://schemas.microsoft.com/office/drawing/2014/main" id="{61A15ECB-38BA-5E3E-DD5E-1837B0EB37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609600" y="68580"/>
            <a:ext cx="181610" cy="220980"/>
          </a:xfrm>
          <a:prstGeom prst="rect">
            <a:avLst/>
          </a:prstGeom>
          <a:noFill/>
          <a:ln>
            <a:noFill/>
          </a:ln>
        </xdr:spPr>
      </xdr:pic>
    </xdr:grpSp>
    <xdr:clientData/>
  </xdr:twoCellAnchor>
  <xdr:twoCellAnchor>
    <xdr:from>
      <xdr:col>6</xdr:col>
      <xdr:colOff>693420</xdr:colOff>
      <xdr:row>31</xdr:row>
      <xdr:rowOff>45720</xdr:rowOff>
    </xdr:from>
    <xdr:to>
      <xdr:col>7</xdr:col>
      <xdr:colOff>586740</xdr:colOff>
      <xdr:row>32</xdr:row>
      <xdr:rowOff>126365</xdr:rowOff>
    </xdr:to>
    <xdr:grpSp>
      <xdr:nvGrpSpPr>
        <xdr:cNvPr id="8" name="Gruppieren 7">
          <a:extLst>
            <a:ext uri="{FF2B5EF4-FFF2-40B4-BE49-F238E27FC236}">
              <a16:creationId xmlns:a16="http://schemas.microsoft.com/office/drawing/2014/main" id="{A6EFFC2A-E772-844B-CB0F-79C6B28853B8}"/>
            </a:ext>
          </a:extLst>
        </xdr:cNvPr>
        <xdr:cNvGrpSpPr/>
      </xdr:nvGrpSpPr>
      <xdr:grpSpPr>
        <a:xfrm>
          <a:off x="5090160" y="8016240"/>
          <a:ext cx="609600" cy="263525"/>
          <a:chOff x="243840" y="56514"/>
          <a:chExt cx="609600" cy="263525"/>
        </a:xfrm>
      </xdr:grpSpPr>
      <xdr:sp macro="" textlink="">
        <xdr:nvSpPr>
          <xdr:cNvPr id="9" name="Textfeld 6">
            <a:extLst>
              <a:ext uri="{FF2B5EF4-FFF2-40B4-BE49-F238E27FC236}">
                <a16:creationId xmlns:a16="http://schemas.microsoft.com/office/drawing/2014/main" id="{62031837-7499-7FF5-74B6-A232753A8393}"/>
              </a:ext>
            </a:extLst>
          </xdr:cNvPr>
          <xdr:cNvSpPr txBox="1"/>
        </xdr:nvSpPr>
        <xdr:spPr>
          <a:xfrm>
            <a:off x="243840" y="56514"/>
            <a:ext cx="609600" cy="26352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de-CH" sz="1100" kern="100">
                <a:effectLst/>
                <a:latin typeface="Aptos" panose="020B0004020202020204" pitchFamily="34" charset="0"/>
                <a:ea typeface="Aptos" panose="020B0004020202020204" pitchFamily="34" charset="0"/>
                <a:cs typeface="Times New Roman" panose="02020603050405020304" pitchFamily="18" charset="0"/>
              </a:rPr>
              <a:t>415</a:t>
            </a:r>
          </a:p>
        </xdr:txBody>
      </xdr:sp>
      <xdr:pic>
        <xdr:nvPicPr>
          <xdr:cNvPr id="10" name="Grafik 9">
            <a:extLst>
              <a:ext uri="{FF2B5EF4-FFF2-40B4-BE49-F238E27FC236}">
                <a16:creationId xmlns:a16="http://schemas.microsoft.com/office/drawing/2014/main" id="{DE05AE9D-E21C-7F01-FF6C-F59B4613C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609600" y="68580"/>
            <a:ext cx="181610" cy="220980"/>
          </a:xfrm>
          <a:prstGeom prst="rect">
            <a:avLst/>
          </a:prstGeom>
          <a:noFill/>
          <a:ln>
            <a:noFill/>
          </a:ln>
        </xdr:spPr>
      </xdr:pic>
    </xdr:grpSp>
    <xdr:clientData/>
  </xdr:twoCellAnchor>
  <xdr:twoCellAnchor>
    <xdr:from>
      <xdr:col>9</xdr:col>
      <xdr:colOff>335280</xdr:colOff>
      <xdr:row>27</xdr:row>
      <xdr:rowOff>114300</xdr:rowOff>
    </xdr:from>
    <xdr:to>
      <xdr:col>10</xdr:col>
      <xdr:colOff>3810</xdr:colOff>
      <xdr:row>29</xdr:row>
      <xdr:rowOff>12065</xdr:rowOff>
    </xdr:to>
    <xdr:grpSp>
      <xdr:nvGrpSpPr>
        <xdr:cNvPr id="11" name="Gruppieren 10">
          <a:extLst>
            <a:ext uri="{FF2B5EF4-FFF2-40B4-BE49-F238E27FC236}">
              <a16:creationId xmlns:a16="http://schemas.microsoft.com/office/drawing/2014/main" id="{868C7775-1A4C-119E-37B8-778802FE3165}"/>
            </a:ext>
          </a:extLst>
        </xdr:cNvPr>
        <xdr:cNvGrpSpPr/>
      </xdr:nvGrpSpPr>
      <xdr:grpSpPr>
        <a:xfrm>
          <a:off x="6880860" y="7353300"/>
          <a:ext cx="628650" cy="263525"/>
          <a:chOff x="243840" y="56514"/>
          <a:chExt cx="609600" cy="263525"/>
        </a:xfrm>
      </xdr:grpSpPr>
      <xdr:sp macro="" textlink="">
        <xdr:nvSpPr>
          <xdr:cNvPr id="12" name="Textfeld 6">
            <a:extLst>
              <a:ext uri="{FF2B5EF4-FFF2-40B4-BE49-F238E27FC236}">
                <a16:creationId xmlns:a16="http://schemas.microsoft.com/office/drawing/2014/main" id="{96FB7750-4356-F497-7EFF-3D1984F74E6F}"/>
              </a:ext>
            </a:extLst>
          </xdr:cNvPr>
          <xdr:cNvSpPr txBox="1"/>
        </xdr:nvSpPr>
        <xdr:spPr>
          <a:xfrm>
            <a:off x="243840" y="56514"/>
            <a:ext cx="609600" cy="26352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de-CH" sz="1100" kern="100">
                <a:effectLst/>
                <a:latin typeface="Aptos" panose="020B0004020202020204" pitchFamily="34" charset="0"/>
                <a:ea typeface="Aptos" panose="020B0004020202020204" pitchFamily="34" charset="0"/>
                <a:cs typeface="Times New Roman" panose="02020603050405020304" pitchFamily="18" charset="0"/>
              </a:rPr>
              <a:t>402</a:t>
            </a:r>
          </a:p>
        </xdr:txBody>
      </xdr:sp>
      <xdr:pic>
        <xdr:nvPicPr>
          <xdr:cNvPr id="13" name="Grafik 12">
            <a:extLst>
              <a:ext uri="{FF2B5EF4-FFF2-40B4-BE49-F238E27FC236}">
                <a16:creationId xmlns:a16="http://schemas.microsoft.com/office/drawing/2014/main" id="{D94E3D99-0E8A-624C-69E7-66B7684366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609600" y="68580"/>
            <a:ext cx="181610" cy="220980"/>
          </a:xfrm>
          <a:prstGeom prst="rect">
            <a:avLst/>
          </a:prstGeom>
          <a:noFill/>
          <a:ln>
            <a:noFill/>
          </a:ln>
        </xdr:spPr>
      </xdr:pic>
    </xdr:grpSp>
    <xdr:clientData/>
  </xdr:twoCellAnchor>
  <xdr:twoCellAnchor>
    <xdr:from>
      <xdr:col>1</xdr:col>
      <xdr:colOff>327660</xdr:colOff>
      <xdr:row>27</xdr:row>
      <xdr:rowOff>45720</xdr:rowOff>
    </xdr:from>
    <xdr:to>
      <xdr:col>1</xdr:col>
      <xdr:colOff>556260</xdr:colOff>
      <xdr:row>27</xdr:row>
      <xdr:rowOff>167640</xdr:rowOff>
    </xdr:to>
    <xdr:sp macro="" textlink="">
      <xdr:nvSpPr>
        <xdr:cNvPr id="14" name="Welle 13">
          <a:extLst>
            <a:ext uri="{FF2B5EF4-FFF2-40B4-BE49-F238E27FC236}">
              <a16:creationId xmlns:a16="http://schemas.microsoft.com/office/drawing/2014/main" id="{C146F0D7-CB54-01E2-3835-F5FF43F44594}"/>
            </a:ext>
          </a:extLst>
        </xdr:cNvPr>
        <xdr:cNvSpPr/>
      </xdr:nvSpPr>
      <xdr:spPr>
        <a:xfrm>
          <a:off x="1143000" y="1996440"/>
          <a:ext cx="228600" cy="121920"/>
        </a:xfrm>
        <a:prstGeom prst="wave">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1</xdr:col>
      <xdr:colOff>312420</xdr:colOff>
      <xdr:row>29</xdr:row>
      <xdr:rowOff>144780</xdr:rowOff>
    </xdr:from>
    <xdr:to>
      <xdr:col>1</xdr:col>
      <xdr:colOff>541020</xdr:colOff>
      <xdr:row>30</xdr:row>
      <xdr:rowOff>83820</xdr:rowOff>
    </xdr:to>
    <xdr:sp macro="" textlink="">
      <xdr:nvSpPr>
        <xdr:cNvPr id="15" name="Welle 14">
          <a:extLst>
            <a:ext uri="{FF2B5EF4-FFF2-40B4-BE49-F238E27FC236}">
              <a16:creationId xmlns:a16="http://schemas.microsoft.com/office/drawing/2014/main" id="{28972261-2A01-6274-296A-D695F4900E07}"/>
            </a:ext>
          </a:extLst>
        </xdr:cNvPr>
        <xdr:cNvSpPr/>
      </xdr:nvSpPr>
      <xdr:spPr>
        <a:xfrm>
          <a:off x="1211580" y="1592580"/>
          <a:ext cx="228600" cy="121920"/>
        </a:xfrm>
        <a:prstGeom prst="wave">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9</xdr:col>
      <xdr:colOff>60960</xdr:colOff>
      <xdr:row>27</xdr:row>
      <xdr:rowOff>129540</xdr:rowOff>
    </xdr:from>
    <xdr:to>
      <xdr:col>9</xdr:col>
      <xdr:colOff>289560</xdr:colOff>
      <xdr:row>28</xdr:row>
      <xdr:rowOff>68580</xdr:rowOff>
    </xdr:to>
    <xdr:sp macro="" textlink="">
      <xdr:nvSpPr>
        <xdr:cNvPr id="16" name="Welle 15">
          <a:extLst>
            <a:ext uri="{FF2B5EF4-FFF2-40B4-BE49-F238E27FC236}">
              <a16:creationId xmlns:a16="http://schemas.microsoft.com/office/drawing/2014/main" id="{6F390EA2-B9FA-CDC3-8B8D-86A2B98889C4}"/>
            </a:ext>
          </a:extLst>
        </xdr:cNvPr>
        <xdr:cNvSpPr/>
      </xdr:nvSpPr>
      <xdr:spPr>
        <a:xfrm>
          <a:off x="6606540" y="2080260"/>
          <a:ext cx="228600" cy="121920"/>
        </a:xfrm>
        <a:prstGeom prst="wave">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9</xdr:col>
      <xdr:colOff>68580</xdr:colOff>
      <xdr:row>29</xdr:row>
      <xdr:rowOff>114300</xdr:rowOff>
    </xdr:from>
    <xdr:to>
      <xdr:col>9</xdr:col>
      <xdr:colOff>297180</xdr:colOff>
      <xdr:row>30</xdr:row>
      <xdr:rowOff>53340</xdr:rowOff>
    </xdr:to>
    <xdr:sp macro="" textlink="">
      <xdr:nvSpPr>
        <xdr:cNvPr id="17" name="Welle 16">
          <a:extLst>
            <a:ext uri="{FF2B5EF4-FFF2-40B4-BE49-F238E27FC236}">
              <a16:creationId xmlns:a16="http://schemas.microsoft.com/office/drawing/2014/main" id="{7B2F3A56-469E-5429-901C-01750A955554}"/>
            </a:ext>
          </a:extLst>
        </xdr:cNvPr>
        <xdr:cNvSpPr/>
      </xdr:nvSpPr>
      <xdr:spPr>
        <a:xfrm>
          <a:off x="6614160" y="2430780"/>
          <a:ext cx="228600" cy="121920"/>
        </a:xfrm>
        <a:prstGeom prst="wave">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6</xdr:col>
      <xdr:colOff>99060</xdr:colOff>
      <xdr:row>31</xdr:row>
      <xdr:rowOff>60960</xdr:rowOff>
    </xdr:from>
    <xdr:to>
      <xdr:col>6</xdr:col>
      <xdr:colOff>236220</xdr:colOff>
      <xdr:row>33</xdr:row>
      <xdr:rowOff>68580</xdr:rowOff>
    </xdr:to>
    <xdr:sp macro="" textlink="">
      <xdr:nvSpPr>
        <xdr:cNvPr id="18" name="Flussdiagramm: Magnetplattenspeicher 17">
          <a:extLst>
            <a:ext uri="{FF2B5EF4-FFF2-40B4-BE49-F238E27FC236}">
              <a16:creationId xmlns:a16="http://schemas.microsoft.com/office/drawing/2014/main" id="{0A79E8A9-ECE1-B1AB-8E1C-03A4FB32AB20}"/>
            </a:ext>
          </a:extLst>
        </xdr:cNvPr>
        <xdr:cNvSpPr/>
      </xdr:nvSpPr>
      <xdr:spPr>
        <a:xfrm>
          <a:off x="4495800" y="2743200"/>
          <a:ext cx="137160" cy="373380"/>
        </a:xfrm>
        <a:prstGeom prst="flowChartMagneticDisk">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1</xdr:col>
      <xdr:colOff>411480</xdr:colOff>
      <xdr:row>27</xdr:row>
      <xdr:rowOff>15241</xdr:rowOff>
    </xdr:from>
    <xdr:to>
      <xdr:col>9</xdr:col>
      <xdr:colOff>548640</xdr:colOff>
      <xdr:row>33</xdr:row>
      <xdr:rowOff>175261</xdr:rowOff>
    </xdr:to>
    <xdr:sp macro="" textlink="">
      <xdr:nvSpPr>
        <xdr:cNvPr id="19" name="Freihandform: Form 18">
          <a:extLst>
            <a:ext uri="{FF2B5EF4-FFF2-40B4-BE49-F238E27FC236}">
              <a16:creationId xmlns:a16="http://schemas.microsoft.com/office/drawing/2014/main" id="{0966AD3B-D518-3811-304A-DAFFE1400F08}"/>
            </a:ext>
          </a:extLst>
        </xdr:cNvPr>
        <xdr:cNvSpPr/>
      </xdr:nvSpPr>
      <xdr:spPr>
        <a:xfrm>
          <a:off x="1226820" y="1965961"/>
          <a:ext cx="5867400" cy="1257300"/>
        </a:xfrm>
        <a:custGeom>
          <a:avLst/>
          <a:gdLst>
            <a:gd name="connsiteX0" fmla="*/ 0 w 5082485"/>
            <a:gd name="connsiteY0" fmla="*/ 345232 h 1466657"/>
            <a:gd name="connsiteX1" fmla="*/ 815340 w 5082485"/>
            <a:gd name="connsiteY1" fmla="*/ 314752 h 1466657"/>
            <a:gd name="connsiteX2" fmla="*/ 1501140 w 5082485"/>
            <a:gd name="connsiteY2" fmla="*/ 9952 h 1466657"/>
            <a:gd name="connsiteX3" fmla="*/ 2430780 w 5082485"/>
            <a:gd name="connsiteY3" fmla="*/ 733852 h 1466657"/>
            <a:gd name="connsiteX4" fmla="*/ 2895600 w 5082485"/>
            <a:gd name="connsiteY4" fmla="*/ 1465372 h 1466657"/>
            <a:gd name="connsiteX5" fmla="*/ 3832860 w 5082485"/>
            <a:gd name="connsiteY5" fmla="*/ 550972 h 1466657"/>
            <a:gd name="connsiteX6" fmla="*/ 4937760 w 5082485"/>
            <a:gd name="connsiteY6" fmla="*/ 398572 h 1466657"/>
            <a:gd name="connsiteX7" fmla="*/ 5036820 w 5082485"/>
            <a:gd name="connsiteY7" fmla="*/ 390952 h 14666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5082485" h="1466657">
              <a:moveTo>
                <a:pt x="0" y="345232"/>
              </a:moveTo>
              <a:lnTo>
                <a:pt x="815340" y="314752"/>
              </a:lnTo>
              <a:cubicBezTo>
                <a:pt x="1065530" y="258872"/>
                <a:pt x="1231900" y="-59898"/>
                <a:pt x="1501140" y="9952"/>
              </a:cubicBezTo>
              <a:cubicBezTo>
                <a:pt x="1770380" y="79802"/>
                <a:pt x="2198370" y="491282"/>
                <a:pt x="2430780" y="733852"/>
              </a:cubicBezTo>
              <a:cubicBezTo>
                <a:pt x="2663190" y="976422"/>
                <a:pt x="2661920" y="1495852"/>
                <a:pt x="2895600" y="1465372"/>
              </a:cubicBezTo>
              <a:cubicBezTo>
                <a:pt x="3129280" y="1434892"/>
                <a:pt x="3492500" y="728772"/>
                <a:pt x="3832860" y="550972"/>
              </a:cubicBezTo>
              <a:cubicBezTo>
                <a:pt x="4173220" y="373172"/>
                <a:pt x="4737100" y="425242"/>
                <a:pt x="4937760" y="398572"/>
              </a:cubicBezTo>
              <a:cubicBezTo>
                <a:pt x="5138420" y="371902"/>
                <a:pt x="5087620" y="381427"/>
                <a:pt x="5036820" y="390952"/>
              </a:cubicBez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3</xdr:col>
      <xdr:colOff>533400</xdr:colOff>
      <xdr:row>26</xdr:row>
      <xdr:rowOff>15240</xdr:rowOff>
    </xdr:from>
    <xdr:to>
      <xdr:col>3</xdr:col>
      <xdr:colOff>670560</xdr:colOff>
      <xdr:row>27</xdr:row>
      <xdr:rowOff>175260</xdr:rowOff>
    </xdr:to>
    <xdr:sp macro="" textlink="">
      <xdr:nvSpPr>
        <xdr:cNvPr id="20" name="Flussdiagramm: Magnetplattenspeicher 19">
          <a:extLst>
            <a:ext uri="{FF2B5EF4-FFF2-40B4-BE49-F238E27FC236}">
              <a16:creationId xmlns:a16="http://schemas.microsoft.com/office/drawing/2014/main" id="{D4060F82-3F69-58F1-9D9C-AF07BFFC0076}"/>
            </a:ext>
          </a:extLst>
        </xdr:cNvPr>
        <xdr:cNvSpPr/>
      </xdr:nvSpPr>
      <xdr:spPr>
        <a:xfrm>
          <a:off x="2781300" y="1783080"/>
          <a:ext cx="137160" cy="342900"/>
        </a:xfrm>
        <a:prstGeom prst="flowChartMagneticDisk">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1</xdr:col>
      <xdr:colOff>289560</xdr:colOff>
      <xdr:row>26</xdr:row>
      <xdr:rowOff>30480</xdr:rowOff>
    </xdr:from>
    <xdr:to>
      <xdr:col>2</xdr:col>
      <xdr:colOff>22860</xdr:colOff>
      <xdr:row>27</xdr:row>
      <xdr:rowOff>22860</xdr:rowOff>
    </xdr:to>
    <xdr:sp macro="" textlink="">
      <xdr:nvSpPr>
        <xdr:cNvPr id="1028" name="Textfeld 4">
          <a:extLst>
            <a:ext uri="{FF2B5EF4-FFF2-40B4-BE49-F238E27FC236}">
              <a16:creationId xmlns:a16="http://schemas.microsoft.com/office/drawing/2014/main" id="{9B46B4DB-8F53-2D6A-807A-6BBAA3568CE8}"/>
            </a:ext>
          </a:extLst>
        </xdr:cNvPr>
        <xdr:cNvSpPr txBox="1">
          <a:spLocks noChangeArrowheads="1"/>
        </xdr:cNvSpPr>
      </xdr:nvSpPr>
      <xdr:spPr bwMode="auto">
        <a:xfrm>
          <a:off x="1104900" y="1798320"/>
          <a:ext cx="449580" cy="17526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900" b="0" i="0" u="none" strike="noStrike" baseline="0">
              <a:solidFill>
                <a:srgbClr val="000000"/>
              </a:solidFill>
              <a:latin typeface="Aptos"/>
            </a:rPr>
            <a:t>Start</a:t>
          </a:r>
        </a:p>
      </xdr:txBody>
    </xdr:sp>
    <xdr:clientData/>
  </xdr:twoCellAnchor>
  <xdr:twoCellAnchor>
    <xdr:from>
      <xdr:col>6</xdr:col>
      <xdr:colOff>15240</xdr:colOff>
      <xdr:row>30</xdr:row>
      <xdr:rowOff>53340</xdr:rowOff>
    </xdr:from>
    <xdr:to>
      <xdr:col>6</xdr:col>
      <xdr:colOff>464820</xdr:colOff>
      <xdr:row>31</xdr:row>
      <xdr:rowOff>45720</xdr:rowOff>
    </xdr:to>
    <xdr:sp macro="" textlink="">
      <xdr:nvSpPr>
        <xdr:cNvPr id="1027" name="Text Box 3">
          <a:extLst>
            <a:ext uri="{FF2B5EF4-FFF2-40B4-BE49-F238E27FC236}">
              <a16:creationId xmlns:a16="http://schemas.microsoft.com/office/drawing/2014/main" id="{A2150543-368F-0E10-A894-76351A08B624}"/>
            </a:ext>
          </a:extLst>
        </xdr:cNvPr>
        <xdr:cNvSpPr txBox="1">
          <a:spLocks noChangeArrowheads="1"/>
        </xdr:cNvSpPr>
      </xdr:nvSpPr>
      <xdr:spPr bwMode="auto">
        <a:xfrm>
          <a:off x="4411980" y="2552700"/>
          <a:ext cx="449580" cy="17526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900" b="0" i="0" u="none" strike="noStrike" baseline="0">
              <a:solidFill>
                <a:srgbClr val="000000"/>
              </a:solidFill>
              <a:latin typeface="Aptos"/>
            </a:rPr>
            <a:t>Boje 2</a:t>
          </a:r>
        </a:p>
      </xdr:txBody>
    </xdr:sp>
    <xdr:clientData/>
  </xdr:twoCellAnchor>
  <xdr:twoCellAnchor>
    <xdr:from>
      <xdr:col>3</xdr:col>
      <xdr:colOff>441960</xdr:colOff>
      <xdr:row>25</xdr:row>
      <xdr:rowOff>7620</xdr:rowOff>
    </xdr:from>
    <xdr:to>
      <xdr:col>4</xdr:col>
      <xdr:colOff>175260</xdr:colOff>
      <xdr:row>25</xdr:row>
      <xdr:rowOff>160020</xdr:rowOff>
    </xdr:to>
    <xdr:sp macro="" textlink="">
      <xdr:nvSpPr>
        <xdr:cNvPr id="1026" name="Text Box 2">
          <a:extLst>
            <a:ext uri="{FF2B5EF4-FFF2-40B4-BE49-F238E27FC236}">
              <a16:creationId xmlns:a16="http://schemas.microsoft.com/office/drawing/2014/main" id="{93F34E21-D481-9BB8-558F-E13073C6918B}"/>
            </a:ext>
          </a:extLst>
        </xdr:cNvPr>
        <xdr:cNvSpPr txBox="1">
          <a:spLocks noChangeArrowheads="1"/>
        </xdr:cNvSpPr>
      </xdr:nvSpPr>
      <xdr:spPr bwMode="auto">
        <a:xfrm>
          <a:off x="2689860" y="1592580"/>
          <a:ext cx="449580" cy="1524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900" b="0" i="0" u="none" strike="noStrike" baseline="0">
              <a:solidFill>
                <a:srgbClr val="000000"/>
              </a:solidFill>
              <a:latin typeface="Aptos"/>
            </a:rPr>
            <a:t>Boje 1</a:t>
          </a:r>
        </a:p>
      </xdr:txBody>
    </xdr:sp>
    <xdr:clientData/>
  </xdr:twoCellAnchor>
  <xdr:twoCellAnchor>
    <xdr:from>
      <xdr:col>9</xdr:col>
      <xdr:colOff>60960</xdr:colOff>
      <xdr:row>26</xdr:row>
      <xdr:rowOff>99060</xdr:rowOff>
    </xdr:from>
    <xdr:to>
      <xdr:col>9</xdr:col>
      <xdr:colOff>510540</xdr:colOff>
      <xdr:row>27</xdr:row>
      <xdr:rowOff>91440</xdr:rowOff>
    </xdr:to>
    <xdr:sp macro="" textlink="">
      <xdr:nvSpPr>
        <xdr:cNvPr id="1025" name="Text Box 1">
          <a:extLst>
            <a:ext uri="{FF2B5EF4-FFF2-40B4-BE49-F238E27FC236}">
              <a16:creationId xmlns:a16="http://schemas.microsoft.com/office/drawing/2014/main" id="{85F263D6-EBCF-29FF-2406-0971FE258000}"/>
            </a:ext>
          </a:extLst>
        </xdr:cNvPr>
        <xdr:cNvSpPr txBox="1">
          <a:spLocks noChangeArrowheads="1"/>
        </xdr:cNvSpPr>
      </xdr:nvSpPr>
      <xdr:spPr bwMode="auto">
        <a:xfrm>
          <a:off x="6606540" y="1866900"/>
          <a:ext cx="449580" cy="17526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900" b="0" i="0" u="none" strike="noStrike" baseline="0">
              <a:solidFill>
                <a:srgbClr val="000000"/>
              </a:solidFill>
              <a:latin typeface="Aptos"/>
            </a:rPr>
            <a:t>Ziel</a:t>
          </a:r>
        </a:p>
      </xdr:txBody>
    </xdr:sp>
    <xdr:clientData/>
  </xdr:twoCellAnchor>
  <xdr:twoCellAnchor>
    <xdr:from>
      <xdr:col>1</xdr:col>
      <xdr:colOff>435428</xdr:colOff>
      <xdr:row>31</xdr:row>
      <xdr:rowOff>69979</xdr:rowOff>
    </xdr:from>
    <xdr:to>
      <xdr:col>1</xdr:col>
      <xdr:colOff>443204</xdr:colOff>
      <xdr:row>36</xdr:row>
      <xdr:rowOff>93306</xdr:rowOff>
    </xdr:to>
    <xdr:cxnSp macro="">
      <xdr:nvCxnSpPr>
        <xdr:cNvPr id="22" name="Gerader Verbinder 21">
          <a:extLst>
            <a:ext uri="{FF2B5EF4-FFF2-40B4-BE49-F238E27FC236}">
              <a16:creationId xmlns:a16="http://schemas.microsoft.com/office/drawing/2014/main" id="{5A1054AA-741F-5B2A-6A4C-EC3207AEAED9}"/>
            </a:ext>
          </a:extLst>
        </xdr:cNvPr>
        <xdr:cNvCxnSpPr/>
      </xdr:nvCxnSpPr>
      <xdr:spPr>
        <a:xfrm flipH="1">
          <a:off x="1251857" y="2597020"/>
          <a:ext cx="7776" cy="7697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625777</xdr:colOff>
      <xdr:row>28</xdr:row>
      <xdr:rowOff>93654</xdr:rowOff>
    </xdr:from>
    <xdr:to>
      <xdr:col>3</xdr:col>
      <xdr:colOff>634291</xdr:colOff>
      <xdr:row>35</xdr:row>
      <xdr:rowOff>51084</xdr:rowOff>
    </xdr:to>
    <xdr:cxnSp macro="">
      <xdr:nvCxnSpPr>
        <xdr:cNvPr id="23" name="Gerader Verbinder 22">
          <a:extLst>
            <a:ext uri="{FF2B5EF4-FFF2-40B4-BE49-F238E27FC236}">
              <a16:creationId xmlns:a16="http://schemas.microsoft.com/office/drawing/2014/main" id="{4E6B374B-F7EC-40E0-9917-5EE0D3D36DE9}"/>
            </a:ext>
          </a:extLst>
        </xdr:cNvPr>
        <xdr:cNvCxnSpPr/>
      </xdr:nvCxnSpPr>
      <xdr:spPr>
        <a:xfrm>
          <a:off x="2873464" y="2047609"/>
          <a:ext cx="8514" cy="12387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157065</xdr:colOff>
      <xdr:row>35</xdr:row>
      <xdr:rowOff>21285</xdr:rowOff>
    </xdr:from>
    <xdr:to>
      <xdr:col>6</xdr:col>
      <xdr:colOff>157508</xdr:colOff>
      <xdr:row>36</xdr:row>
      <xdr:rowOff>110412</xdr:rowOff>
    </xdr:to>
    <xdr:cxnSp macro="">
      <xdr:nvCxnSpPr>
        <xdr:cNvPr id="24" name="Gerader Verbinder 23">
          <a:extLst>
            <a:ext uri="{FF2B5EF4-FFF2-40B4-BE49-F238E27FC236}">
              <a16:creationId xmlns:a16="http://schemas.microsoft.com/office/drawing/2014/main" id="{420EE813-E7E5-4CE6-AD66-9260D2985AB5}"/>
            </a:ext>
          </a:extLst>
        </xdr:cNvPr>
        <xdr:cNvCxnSpPr/>
      </xdr:nvCxnSpPr>
      <xdr:spPr>
        <a:xfrm flipH="1">
          <a:off x="4550272" y="3256592"/>
          <a:ext cx="443" cy="27217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216159</xdr:colOff>
      <xdr:row>31</xdr:row>
      <xdr:rowOff>68424</xdr:rowOff>
    </xdr:from>
    <xdr:to>
      <xdr:col>9</xdr:col>
      <xdr:colOff>223935</xdr:colOff>
      <xdr:row>36</xdr:row>
      <xdr:rowOff>91751</xdr:rowOff>
    </xdr:to>
    <xdr:cxnSp macro="">
      <xdr:nvCxnSpPr>
        <xdr:cNvPr id="25" name="Gerader Verbinder 24">
          <a:extLst>
            <a:ext uri="{FF2B5EF4-FFF2-40B4-BE49-F238E27FC236}">
              <a16:creationId xmlns:a16="http://schemas.microsoft.com/office/drawing/2014/main" id="{41F190F0-F09E-40A4-AC1F-3C3280C30F69}"/>
            </a:ext>
          </a:extLst>
        </xdr:cNvPr>
        <xdr:cNvCxnSpPr/>
      </xdr:nvCxnSpPr>
      <xdr:spPr>
        <a:xfrm flipH="1">
          <a:off x="6755363" y="2595465"/>
          <a:ext cx="7776" cy="7697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434212</xdr:colOff>
      <xdr:row>34</xdr:row>
      <xdr:rowOff>178793</xdr:rowOff>
    </xdr:from>
    <xdr:to>
      <xdr:col>3</xdr:col>
      <xdr:colOff>630034</xdr:colOff>
      <xdr:row>34</xdr:row>
      <xdr:rowOff>178793</xdr:rowOff>
    </xdr:to>
    <xdr:cxnSp macro="">
      <xdr:nvCxnSpPr>
        <xdr:cNvPr id="30" name="Gerade Verbindung mit Pfeil 29">
          <a:extLst>
            <a:ext uri="{FF2B5EF4-FFF2-40B4-BE49-F238E27FC236}">
              <a16:creationId xmlns:a16="http://schemas.microsoft.com/office/drawing/2014/main" id="{E02ABF02-CC66-F27B-DB16-DC98B675F9CA}"/>
            </a:ext>
          </a:extLst>
        </xdr:cNvPr>
        <xdr:cNvCxnSpPr/>
      </xdr:nvCxnSpPr>
      <xdr:spPr>
        <a:xfrm>
          <a:off x="1251553" y="3231050"/>
          <a:ext cx="1626168"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624925</xdr:colOff>
      <xdr:row>34</xdr:row>
      <xdr:rowOff>177942</xdr:rowOff>
    </xdr:from>
    <xdr:to>
      <xdr:col>9</xdr:col>
      <xdr:colOff>217106</xdr:colOff>
      <xdr:row>35</xdr:row>
      <xdr:rowOff>0</xdr:rowOff>
    </xdr:to>
    <xdr:cxnSp macro="">
      <xdr:nvCxnSpPr>
        <xdr:cNvPr id="31" name="Gerade Verbindung mit Pfeil 30">
          <a:extLst>
            <a:ext uri="{FF2B5EF4-FFF2-40B4-BE49-F238E27FC236}">
              <a16:creationId xmlns:a16="http://schemas.microsoft.com/office/drawing/2014/main" id="{20E2782C-2DE8-4ACB-886C-B86F636A5F7F}"/>
            </a:ext>
          </a:extLst>
        </xdr:cNvPr>
        <xdr:cNvCxnSpPr/>
      </xdr:nvCxnSpPr>
      <xdr:spPr>
        <a:xfrm>
          <a:off x="2872440" y="3241336"/>
          <a:ext cx="3887090" cy="678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429104</xdr:colOff>
      <xdr:row>35</xdr:row>
      <xdr:rowOff>178794</xdr:rowOff>
    </xdr:from>
    <xdr:to>
      <xdr:col>6</xdr:col>
      <xdr:colOff>161765</xdr:colOff>
      <xdr:row>35</xdr:row>
      <xdr:rowOff>182199</xdr:rowOff>
    </xdr:to>
    <xdr:cxnSp macro="">
      <xdr:nvCxnSpPr>
        <xdr:cNvPr id="1029" name="Gerade Verbindung mit Pfeil 1028">
          <a:extLst>
            <a:ext uri="{FF2B5EF4-FFF2-40B4-BE49-F238E27FC236}">
              <a16:creationId xmlns:a16="http://schemas.microsoft.com/office/drawing/2014/main" id="{263C7665-7EDC-4ADE-9735-AF5E5A75055B}"/>
            </a:ext>
          </a:extLst>
        </xdr:cNvPr>
        <xdr:cNvCxnSpPr/>
      </xdr:nvCxnSpPr>
      <xdr:spPr>
        <a:xfrm flipV="1">
          <a:off x="1246445" y="3414101"/>
          <a:ext cx="3308527" cy="3405"/>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160062</xdr:colOff>
      <xdr:row>35</xdr:row>
      <xdr:rowOff>177091</xdr:rowOff>
    </xdr:from>
    <xdr:to>
      <xdr:col>9</xdr:col>
      <xdr:colOff>225620</xdr:colOff>
      <xdr:row>36</xdr:row>
      <xdr:rowOff>4257</xdr:rowOff>
    </xdr:to>
    <xdr:cxnSp macro="">
      <xdr:nvCxnSpPr>
        <xdr:cNvPr id="1030" name="Gerade Verbindung mit Pfeil 1029">
          <a:extLst>
            <a:ext uri="{FF2B5EF4-FFF2-40B4-BE49-F238E27FC236}">
              <a16:creationId xmlns:a16="http://schemas.microsoft.com/office/drawing/2014/main" id="{A624C168-4364-416D-8B39-FA75CD79722D}"/>
            </a:ext>
          </a:extLst>
        </xdr:cNvPr>
        <xdr:cNvCxnSpPr/>
      </xdr:nvCxnSpPr>
      <xdr:spPr>
        <a:xfrm>
          <a:off x="4553269" y="3412398"/>
          <a:ext cx="2211077" cy="10217"/>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65601</xdr:colOff>
      <xdr:row>33</xdr:row>
      <xdr:rowOff>157508</xdr:rowOff>
    </xdr:from>
    <xdr:to>
      <xdr:col>3</xdr:col>
      <xdr:colOff>366102</xdr:colOff>
      <xdr:row>34</xdr:row>
      <xdr:rowOff>161765</xdr:rowOff>
    </xdr:to>
    <xdr:sp macro="" textlink="">
      <xdr:nvSpPr>
        <xdr:cNvPr id="1035" name="Text Box 3">
          <a:extLst>
            <a:ext uri="{FF2B5EF4-FFF2-40B4-BE49-F238E27FC236}">
              <a16:creationId xmlns:a16="http://schemas.microsoft.com/office/drawing/2014/main" id="{44282C9C-254E-4820-A8EA-BB77D0477F25}"/>
            </a:ext>
          </a:extLst>
        </xdr:cNvPr>
        <xdr:cNvSpPr txBox="1">
          <a:spLocks noChangeArrowheads="1"/>
        </xdr:cNvSpPr>
      </xdr:nvSpPr>
      <xdr:spPr bwMode="auto">
        <a:xfrm>
          <a:off x="1598115" y="3026715"/>
          <a:ext cx="1015674" cy="187307"/>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18000" rIns="36000" bIns="18000" anchor="t" upright="1"/>
        <a:lstStyle/>
        <a:p>
          <a:pPr algn="l" rtl="0">
            <a:defRPr sz="1000"/>
          </a:pPr>
          <a:r>
            <a:rPr lang="de-CH" sz="1100" b="0" i="1" u="none" strike="noStrike" baseline="0">
              <a:solidFill>
                <a:srgbClr val="000000"/>
              </a:solidFill>
              <a:latin typeface="Aptos"/>
            </a:rPr>
            <a:t>ges. Zeit x TCF</a:t>
          </a:r>
        </a:p>
      </xdr:txBody>
    </xdr:sp>
    <xdr:clientData/>
  </xdr:twoCellAnchor>
  <xdr:twoCellAnchor>
    <xdr:from>
      <xdr:col>0</xdr:col>
      <xdr:colOff>137160</xdr:colOff>
      <xdr:row>6</xdr:row>
      <xdr:rowOff>46090</xdr:rowOff>
    </xdr:from>
    <xdr:to>
      <xdr:col>9</xdr:col>
      <xdr:colOff>830580</xdr:colOff>
      <xdr:row>18</xdr:row>
      <xdr:rowOff>45719</xdr:rowOff>
    </xdr:to>
    <xdr:pic>
      <xdr:nvPicPr>
        <xdr:cNvPr id="1049" name="Grafik 1">
          <a:extLst>
            <a:ext uri="{FF2B5EF4-FFF2-40B4-BE49-F238E27FC236}">
              <a16:creationId xmlns:a16="http://schemas.microsoft.com/office/drawing/2014/main" id="{39BFB75C-E13B-E1C2-7039-B1683F7D1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160" y="3383650"/>
          <a:ext cx="7239000" cy="2194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121920</xdr:colOff>
      <xdr:row>10</xdr:row>
      <xdr:rowOff>30480</xdr:rowOff>
    </xdr:from>
    <xdr:to>
      <xdr:col>3</xdr:col>
      <xdr:colOff>701040</xdr:colOff>
      <xdr:row>11</xdr:row>
      <xdr:rowOff>106680</xdr:rowOff>
    </xdr:to>
    <xdr:sp macro="" textlink="">
      <xdr:nvSpPr>
        <xdr:cNvPr id="1051" name="Textfeld 4">
          <a:extLst>
            <a:ext uri="{FF2B5EF4-FFF2-40B4-BE49-F238E27FC236}">
              <a16:creationId xmlns:a16="http://schemas.microsoft.com/office/drawing/2014/main" id="{F9EECC4F-C586-C7B3-583B-8828607E2A1A}"/>
            </a:ext>
          </a:extLst>
        </xdr:cNvPr>
        <xdr:cNvSpPr txBox="1">
          <a:spLocks noChangeArrowheads="1"/>
        </xdr:cNvSpPr>
      </xdr:nvSpPr>
      <xdr:spPr bwMode="auto">
        <a:xfrm>
          <a:off x="1653540" y="4099560"/>
          <a:ext cx="1295400" cy="25908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de-CH" sz="1100" b="0" i="1" u="none" strike="noStrike" baseline="0">
              <a:solidFill>
                <a:srgbClr val="000000"/>
              </a:solidFill>
              <a:latin typeface="Aptos"/>
            </a:rPr>
            <a:t>Position aktivieren</a:t>
          </a:r>
        </a:p>
      </xdr:txBody>
    </xdr:sp>
    <xdr:clientData/>
  </xdr:twoCellAnchor>
  <xdr:twoCellAnchor>
    <xdr:from>
      <xdr:col>0</xdr:col>
      <xdr:colOff>487680</xdr:colOff>
      <xdr:row>11</xdr:row>
      <xdr:rowOff>15240</xdr:rowOff>
    </xdr:from>
    <xdr:to>
      <xdr:col>2</xdr:col>
      <xdr:colOff>129540</xdr:colOff>
      <xdr:row>12</xdr:row>
      <xdr:rowOff>38100</xdr:rowOff>
    </xdr:to>
    <xdr:cxnSp macro="">
      <xdr:nvCxnSpPr>
        <xdr:cNvPr id="1052" name="Gerade Verbindung mit Pfeil 1051">
          <a:extLst>
            <a:ext uri="{FF2B5EF4-FFF2-40B4-BE49-F238E27FC236}">
              <a16:creationId xmlns:a16="http://schemas.microsoft.com/office/drawing/2014/main" id="{FB8B5D27-7B82-0EAF-3E38-389366EF8664}"/>
            </a:ext>
          </a:extLst>
        </xdr:cNvPr>
        <xdr:cNvCxnSpPr/>
      </xdr:nvCxnSpPr>
      <xdr:spPr>
        <a:xfrm flipH="1">
          <a:off x="487680" y="4267200"/>
          <a:ext cx="1173480" cy="20574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30480</xdr:colOff>
      <xdr:row>18</xdr:row>
      <xdr:rowOff>68580</xdr:rowOff>
    </xdr:from>
    <xdr:to>
      <xdr:col>3</xdr:col>
      <xdr:colOff>457200</xdr:colOff>
      <xdr:row>19</xdr:row>
      <xdr:rowOff>121920</xdr:rowOff>
    </xdr:to>
    <xdr:sp macro="" textlink="">
      <xdr:nvSpPr>
        <xdr:cNvPr id="1054" name="Text Box 26">
          <a:extLst>
            <a:ext uri="{FF2B5EF4-FFF2-40B4-BE49-F238E27FC236}">
              <a16:creationId xmlns:a16="http://schemas.microsoft.com/office/drawing/2014/main" id="{396B1930-BC44-E840-BD53-28168F58129D}"/>
            </a:ext>
          </a:extLst>
        </xdr:cNvPr>
        <xdr:cNvSpPr txBox="1">
          <a:spLocks noChangeArrowheads="1"/>
        </xdr:cNvSpPr>
      </xdr:nvSpPr>
      <xdr:spPr bwMode="auto">
        <a:xfrm>
          <a:off x="1562100" y="5600700"/>
          <a:ext cx="1143000" cy="23622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de-CH" sz="1100" b="0" i="1" u="none" strike="noStrike" baseline="0">
              <a:solidFill>
                <a:srgbClr val="000000"/>
              </a:solidFill>
              <a:latin typeface="Aptos"/>
            </a:rPr>
            <a:t>Boot markieren</a:t>
          </a:r>
        </a:p>
      </xdr:txBody>
    </xdr:sp>
    <xdr:clientData/>
  </xdr:twoCellAnchor>
  <xdr:twoCellAnchor>
    <xdr:from>
      <xdr:col>4</xdr:col>
      <xdr:colOff>236220</xdr:colOff>
      <xdr:row>7</xdr:row>
      <xdr:rowOff>83820</xdr:rowOff>
    </xdr:from>
    <xdr:to>
      <xdr:col>8</xdr:col>
      <xdr:colOff>281940</xdr:colOff>
      <xdr:row>8</xdr:row>
      <xdr:rowOff>160020</xdr:rowOff>
    </xdr:to>
    <xdr:sp macro="" textlink="">
      <xdr:nvSpPr>
        <xdr:cNvPr id="1055" name="Text Box 27">
          <a:extLst>
            <a:ext uri="{FF2B5EF4-FFF2-40B4-BE49-F238E27FC236}">
              <a16:creationId xmlns:a16="http://schemas.microsoft.com/office/drawing/2014/main" id="{21152208-BD2F-56C8-B1EA-E1A64D5969EB}"/>
            </a:ext>
          </a:extLst>
        </xdr:cNvPr>
        <xdr:cNvSpPr txBox="1">
          <a:spLocks noChangeArrowheads="1"/>
        </xdr:cNvSpPr>
      </xdr:nvSpPr>
      <xdr:spPr bwMode="auto">
        <a:xfrm>
          <a:off x="3200400" y="3604260"/>
          <a:ext cx="2910840" cy="25908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de-CH" sz="1100" b="1" i="1" u="none" strike="noStrike" baseline="0">
              <a:solidFill>
                <a:srgbClr val="000000"/>
              </a:solidFill>
              <a:latin typeface="Aptos"/>
            </a:rPr>
            <a:t>Position</a:t>
          </a:r>
          <a:r>
            <a:rPr lang="de-CH" sz="1100" b="0" i="1" u="none" strike="noStrike" baseline="0">
              <a:solidFill>
                <a:srgbClr val="000000"/>
              </a:solidFill>
              <a:latin typeface="Aptos"/>
            </a:rPr>
            <a:t>/Rang gem. Exceltabelle eingeben </a:t>
          </a:r>
          <a:r>
            <a:rPr lang="de-CH" sz="1100" b="0" i="1" u="none" strike="noStrike" baseline="0">
              <a:solidFill>
                <a:srgbClr val="C00000"/>
              </a:solidFill>
              <a:latin typeface="Aptos"/>
            </a:rPr>
            <a:t>2)</a:t>
          </a:r>
        </a:p>
      </xdr:txBody>
    </xdr:sp>
    <xdr:clientData/>
  </xdr:twoCellAnchor>
  <xdr:twoCellAnchor>
    <xdr:from>
      <xdr:col>6</xdr:col>
      <xdr:colOff>175260</xdr:colOff>
      <xdr:row>9</xdr:row>
      <xdr:rowOff>167640</xdr:rowOff>
    </xdr:from>
    <xdr:to>
      <xdr:col>8</xdr:col>
      <xdr:colOff>106680</xdr:colOff>
      <xdr:row>11</xdr:row>
      <xdr:rowOff>60960</xdr:rowOff>
    </xdr:to>
    <xdr:sp macro="" textlink="">
      <xdr:nvSpPr>
        <xdr:cNvPr id="1056" name="Text Box 28">
          <a:extLst>
            <a:ext uri="{FF2B5EF4-FFF2-40B4-BE49-F238E27FC236}">
              <a16:creationId xmlns:a16="http://schemas.microsoft.com/office/drawing/2014/main" id="{61093065-71EE-9B1F-2A9D-E4C7EFF24B91}"/>
            </a:ext>
          </a:extLst>
        </xdr:cNvPr>
        <xdr:cNvSpPr txBox="1">
          <a:spLocks noChangeArrowheads="1"/>
        </xdr:cNvSpPr>
      </xdr:nvSpPr>
      <xdr:spPr bwMode="auto">
        <a:xfrm>
          <a:off x="4572000" y="4053840"/>
          <a:ext cx="1363980" cy="25908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de-CH" sz="1100" b="0" i="1" u="none" strike="noStrike" baseline="0">
              <a:solidFill>
                <a:srgbClr val="E97132"/>
              </a:solidFill>
              <a:latin typeface="Aptos"/>
            </a:rPr>
            <a:t> </a:t>
          </a:r>
          <a:r>
            <a:rPr lang="de-CH" sz="1100" b="0" i="1" u="none" strike="noStrike" baseline="0">
              <a:solidFill>
                <a:srgbClr val="000000"/>
              </a:solidFill>
              <a:latin typeface="Aptos"/>
            </a:rPr>
            <a:t>Eingabe bestätigen</a:t>
          </a:r>
        </a:p>
      </xdr:txBody>
    </xdr:sp>
    <xdr:clientData/>
  </xdr:twoCellAnchor>
  <xdr:twoCellAnchor>
    <xdr:from>
      <xdr:col>5</xdr:col>
      <xdr:colOff>617220</xdr:colOff>
      <xdr:row>10</xdr:row>
      <xdr:rowOff>175260</xdr:rowOff>
    </xdr:from>
    <xdr:to>
      <xdr:col>6</xdr:col>
      <xdr:colOff>274320</xdr:colOff>
      <xdr:row>12</xdr:row>
      <xdr:rowOff>60960</xdr:rowOff>
    </xdr:to>
    <xdr:cxnSp macro="">
      <xdr:nvCxnSpPr>
        <xdr:cNvPr id="1057" name="Gerade Verbindung mit Pfeil 1056">
          <a:extLst>
            <a:ext uri="{FF2B5EF4-FFF2-40B4-BE49-F238E27FC236}">
              <a16:creationId xmlns:a16="http://schemas.microsoft.com/office/drawing/2014/main" id="{5C6FAED5-DB17-2730-1944-B6E735C630A9}"/>
            </a:ext>
          </a:extLst>
        </xdr:cNvPr>
        <xdr:cNvCxnSpPr/>
      </xdr:nvCxnSpPr>
      <xdr:spPr>
        <a:xfrm flipH="1">
          <a:off x="4297680" y="4244340"/>
          <a:ext cx="373380" cy="25146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129540</xdr:colOff>
      <xdr:row>8</xdr:row>
      <xdr:rowOff>129540</xdr:rowOff>
    </xdr:from>
    <xdr:to>
      <xdr:col>4</xdr:col>
      <xdr:colOff>647700</xdr:colOff>
      <xdr:row>12</xdr:row>
      <xdr:rowOff>45720</xdr:rowOff>
    </xdr:to>
    <xdr:cxnSp macro="">
      <xdr:nvCxnSpPr>
        <xdr:cNvPr id="1058" name="Gerade Verbindung mit Pfeil 1057">
          <a:extLst>
            <a:ext uri="{FF2B5EF4-FFF2-40B4-BE49-F238E27FC236}">
              <a16:creationId xmlns:a16="http://schemas.microsoft.com/office/drawing/2014/main" id="{152D6D45-2C13-7913-E814-CFDE7A091C6A}"/>
            </a:ext>
          </a:extLst>
        </xdr:cNvPr>
        <xdr:cNvCxnSpPr/>
      </xdr:nvCxnSpPr>
      <xdr:spPr>
        <a:xfrm flipH="1">
          <a:off x="3093720" y="3832860"/>
          <a:ext cx="518160" cy="64770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609600</xdr:colOff>
      <xdr:row>18</xdr:row>
      <xdr:rowOff>38100</xdr:rowOff>
    </xdr:from>
    <xdr:to>
      <xdr:col>10</xdr:col>
      <xdr:colOff>45720</xdr:colOff>
      <xdr:row>21</xdr:row>
      <xdr:rowOff>106680</xdr:rowOff>
    </xdr:to>
    <xdr:sp macro="" textlink="">
      <xdr:nvSpPr>
        <xdr:cNvPr id="1059" name="Text Box 26">
          <a:extLst>
            <a:ext uri="{FF2B5EF4-FFF2-40B4-BE49-F238E27FC236}">
              <a16:creationId xmlns:a16="http://schemas.microsoft.com/office/drawing/2014/main" id="{3D7B7D85-ABD7-4AE6-AD93-AC8DEA8E3D4B}"/>
            </a:ext>
          </a:extLst>
        </xdr:cNvPr>
        <xdr:cNvSpPr txBox="1">
          <a:spLocks noChangeArrowheads="1"/>
        </xdr:cNvSpPr>
      </xdr:nvSpPr>
      <xdr:spPr bwMode="auto">
        <a:xfrm>
          <a:off x="2857500" y="5570220"/>
          <a:ext cx="4693920" cy="61722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de-CH" sz="1100" b="1" i="1" u="none" strike="noStrike" baseline="0">
              <a:solidFill>
                <a:srgbClr val="000000"/>
              </a:solidFill>
              <a:latin typeface="Aptos"/>
            </a:rPr>
            <a:t>Nur</a:t>
          </a:r>
          <a:r>
            <a:rPr lang="de-CH" sz="1100" b="0" i="1" u="none" strike="noStrike" baseline="0">
              <a:solidFill>
                <a:srgbClr val="000000"/>
              </a:solidFill>
              <a:latin typeface="Aptos"/>
            </a:rPr>
            <a:t> für die Racer hier die korrigierte </a:t>
          </a:r>
          <a:r>
            <a:rPr lang="de-CH" sz="1100" b="1" i="1" u="none" strike="noStrike" baseline="0">
              <a:solidFill>
                <a:srgbClr val="000000"/>
              </a:solidFill>
              <a:latin typeface="Aptos"/>
            </a:rPr>
            <a:t>Zielzeit</a:t>
          </a:r>
          <a:r>
            <a:rPr lang="de-CH" sz="1100" b="0" i="1" u="none" strike="noStrike" baseline="0">
              <a:solidFill>
                <a:srgbClr val="000000"/>
              </a:solidFill>
              <a:latin typeface="Aptos"/>
            </a:rPr>
            <a:t> </a:t>
          </a:r>
          <a:r>
            <a:rPr lang="de-CH" sz="1100" b="0" i="1" u="none" strike="noStrike" baseline="0">
              <a:solidFill>
                <a:srgbClr val="C00000"/>
              </a:solidFill>
              <a:latin typeface="Aptos"/>
            </a:rPr>
            <a:t>4) </a:t>
          </a:r>
          <a:r>
            <a:rPr lang="de-CH" sz="1100" b="0" i="1" u="none" strike="noStrike" baseline="0">
              <a:solidFill>
                <a:srgbClr val="000000"/>
              </a:solidFill>
              <a:latin typeface="Aptos"/>
            </a:rPr>
            <a:t>eingeben.</a:t>
          </a:r>
        </a:p>
        <a:p>
          <a:pPr algn="l" rtl="0">
            <a:defRPr sz="1000"/>
          </a:pPr>
          <a:r>
            <a:rPr lang="de-CH" sz="1100" b="1" i="1" u="none" strike="noStrike" baseline="0">
              <a:solidFill>
                <a:srgbClr val="000000"/>
              </a:solidFill>
              <a:latin typeface="Aptos"/>
            </a:rPr>
            <a:t>Achtung: </a:t>
          </a:r>
          <a:r>
            <a:rPr lang="de-CH" sz="1100" b="0" i="1" u="none" strike="noStrike" baseline="0">
              <a:solidFill>
                <a:srgbClr val="000000"/>
              </a:solidFill>
              <a:latin typeface="Aptos"/>
            </a:rPr>
            <a:t>Bei den Cruisern mit Zwischenwertung </a:t>
          </a:r>
          <a:r>
            <a:rPr lang="de-CH" sz="1100" b="1" i="1" u="none" strike="noStrike" baseline="0">
              <a:solidFill>
                <a:srgbClr val="000000"/>
              </a:solidFill>
              <a:latin typeface="Aptos"/>
            </a:rPr>
            <a:t>nur  Position </a:t>
          </a:r>
          <a:r>
            <a:rPr lang="de-CH" sz="1100" b="0" i="1" u="none" strike="noStrike" baseline="0">
              <a:solidFill>
                <a:srgbClr val="000000"/>
              </a:solidFill>
              <a:latin typeface="Aptos"/>
            </a:rPr>
            <a:t>eingegeben, da bei Eingabe einer Zielzeit ein zweites Mal mit dem TCF multipliziert wird.</a:t>
          </a:r>
        </a:p>
      </xdr:txBody>
    </xdr:sp>
    <xdr:clientData/>
  </xdr:twoCellAnchor>
  <xdr:twoCellAnchor>
    <xdr:from>
      <xdr:col>5</xdr:col>
      <xdr:colOff>144780</xdr:colOff>
      <xdr:row>12</xdr:row>
      <xdr:rowOff>160020</xdr:rowOff>
    </xdr:from>
    <xdr:to>
      <xdr:col>5</xdr:col>
      <xdr:colOff>259080</xdr:colOff>
      <xdr:row>18</xdr:row>
      <xdr:rowOff>99060</xdr:rowOff>
    </xdr:to>
    <xdr:cxnSp macro="">
      <xdr:nvCxnSpPr>
        <xdr:cNvPr id="1063" name="Gerade Verbindung mit Pfeil 1062">
          <a:extLst>
            <a:ext uri="{FF2B5EF4-FFF2-40B4-BE49-F238E27FC236}">
              <a16:creationId xmlns:a16="http://schemas.microsoft.com/office/drawing/2014/main" id="{4B5CF2DF-BAA7-4D46-8C14-31FD7ECDBAF3}"/>
            </a:ext>
          </a:extLst>
        </xdr:cNvPr>
        <xdr:cNvCxnSpPr/>
      </xdr:nvCxnSpPr>
      <xdr:spPr>
        <a:xfrm flipH="1" flipV="1">
          <a:off x="3825240" y="4594860"/>
          <a:ext cx="114300" cy="103632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792480</xdr:colOff>
      <xdr:row>17</xdr:row>
      <xdr:rowOff>99060</xdr:rowOff>
    </xdr:from>
    <xdr:to>
      <xdr:col>2</xdr:col>
      <xdr:colOff>30480</xdr:colOff>
      <xdr:row>19</xdr:row>
      <xdr:rowOff>3810</xdr:rowOff>
    </xdr:to>
    <xdr:cxnSp macro="">
      <xdr:nvCxnSpPr>
        <xdr:cNvPr id="1053" name="Gerade Verbindung mit Pfeil 1052">
          <a:extLst>
            <a:ext uri="{FF2B5EF4-FFF2-40B4-BE49-F238E27FC236}">
              <a16:creationId xmlns:a16="http://schemas.microsoft.com/office/drawing/2014/main" id="{8905264D-2DF5-81A1-1971-F6C9E3FF1384}"/>
            </a:ext>
          </a:extLst>
        </xdr:cNvPr>
        <xdr:cNvCxnSpPr>
          <a:stCxn id="1054" idx="1"/>
        </xdr:cNvCxnSpPr>
      </xdr:nvCxnSpPr>
      <xdr:spPr>
        <a:xfrm flipH="1" flipV="1">
          <a:off x="792480" y="5448300"/>
          <a:ext cx="769620" cy="27051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160020</xdr:colOff>
      <xdr:row>12</xdr:row>
      <xdr:rowOff>137160</xdr:rowOff>
    </xdr:from>
    <xdr:to>
      <xdr:col>8</xdr:col>
      <xdr:colOff>335280</xdr:colOff>
      <xdr:row>19</xdr:row>
      <xdr:rowOff>99060</xdr:rowOff>
    </xdr:to>
    <xdr:cxnSp macro="">
      <xdr:nvCxnSpPr>
        <xdr:cNvPr id="1082" name="Gerade Verbindung mit Pfeil 1081">
          <a:extLst>
            <a:ext uri="{FF2B5EF4-FFF2-40B4-BE49-F238E27FC236}">
              <a16:creationId xmlns:a16="http://schemas.microsoft.com/office/drawing/2014/main" id="{40D47E1B-D1B4-4A66-95FE-3254DEB7B237}"/>
            </a:ext>
          </a:extLst>
        </xdr:cNvPr>
        <xdr:cNvCxnSpPr/>
      </xdr:nvCxnSpPr>
      <xdr:spPr>
        <a:xfrm flipH="1" flipV="1">
          <a:off x="3124200" y="4572000"/>
          <a:ext cx="3040380" cy="124206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106680</xdr:colOff>
      <xdr:row>17</xdr:row>
      <xdr:rowOff>7620</xdr:rowOff>
    </xdr:from>
    <xdr:to>
      <xdr:col>6</xdr:col>
      <xdr:colOff>548640</xdr:colOff>
      <xdr:row>18</xdr:row>
      <xdr:rowOff>23230</xdr:rowOff>
    </xdr:to>
    <xdr:sp macro="" textlink="">
      <xdr:nvSpPr>
        <xdr:cNvPr id="1085" name="Textfeld 1">
          <a:extLst>
            <a:ext uri="{FF2B5EF4-FFF2-40B4-BE49-F238E27FC236}">
              <a16:creationId xmlns:a16="http://schemas.microsoft.com/office/drawing/2014/main" id="{951EA2F2-304E-4395-8CF9-5EF0A37004BA}"/>
            </a:ext>
          </a:extLst>
        </xdr:cNvPr>
        <xdr:cNvSpPr txBox="1"/>
      </xdr:nvSpPr>
      <xdr:spPr>
        <a:xfrm>
          <a:off x="4503420" y="5356860"/>
          <a:ext cx="441960" cy="198490"/>
        </a:xfrm>
        <a:prstGeom prst="rect">
          <a:avLst/>
        </a:prstGeom>
        <a:solidFill>
          <a:srgbClr val="F9F077"/>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buNone/>
          </a:pPr>
          <a:r>
            <a:rPr lang="de-CH" sz="1100" kern="100">
              <a:effectLst/>
              <a:latin typeface="Aptos" panose="020B0004020202020204" pitchFamily="34" charset="0"/>
              <a:ea typeface="Aptos" panose="020B0004020202020204" pitchFamily="34"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C45C-27A0-461B-B70F-15489DCBF75D}">
  <dimension ref="A1:M88"/>
  <sheetViews>
    <sheetView tabSelected="1" view="pageLayout" zoomScaleNormal="100" workbookViewId="0">
      <selection sqref="A1:L1"/>
    </sheetView>
  </sheetViews>
  <sheetFormatPr baseColWidth="10" defaultColWidth="11.5546875" defaultRowHeight="14.4" x14ac:dyDescent="0.3"/>
  <cols>
    <col min="1" max="1" width="11.33203125" style="6" customWidth="1"/>
    <col min="2" max="7" width="10" style="1" customWidth="1"/>
    <col min="8" max="8" width="10" style="2" customWidth="1"/>
    <col min="9" max="9" width="10" style="1" customWidth="1"/>
    <col min="10" max="10" width="13.44140625" style="3" customWidth="1"/>
    <col min="11" max="11" width="12.5546875" style="4" customWidth="1"/>
    <col min="12" max="12" width="13.21875" style="5" customWidth="1"/>
    <col min="13" max="16384" width="11.5546875" style="6"/>
  </cols>
  <sheetData>
    <row r="1" spans="1:12" ht="75" customHeight="1" x14ac:dyDescent="0.3">
      <c r="A1" s="65" t="s">
        <v>26</v>
      </c>
      <c r="B1" s="65"/>
      <c r="C1" s="65"/>
      <c r="D1" s="65"/>
      <c r="E1" s="65"/>
      <c r="F1" s="65"/>
      <c r="G1" s="65"/>
      <c r="H1" s="65"/>
      <c r="I1" s="65"/>
      <c r="J1" s="65"/>
      <c r="K1" s="65"/>
      <c r="L1" s="65"/>
    </row>
    <row r="2" spans="1:12" ht="81" customHeight="1" x14ac:dyDescent="0.3">
      <c r="A2" s="66" t="s">
        <v>24</v>
      </c>
      <c r="B2" s="66"/>
      <c r="C2" s="66"/>
      <c r="D2" s="66"/>
      <c r="E2" s="66"/>
      <c r="F2" s="66"/>
      <c r="G2" s="66"/>
      <c r="H2" s="66"/>
      <c r="I2" s="66"/>
      <c r="J2" s="66"/>
      <c r="K2" s="66"/>
      <c r="L2" s="66"/>
    </row>
    <row r="3" spans="1:12" ht="63.6" customHeight="1" x14ac:dyDescent="0.3">
      <c r="A3" s="71" t="s">
        <v>25</v>
      </c>
      <c r="B3" s="71"/>
      <c r="C3" s="71"/>
      <c r="D3" s="71"/>
      <c r="E3" s="71"/>
      <c r="F3" s="71"/>
      <c r="G3" s="71"/>
      <c r="H3" s="71"/>
      <c r="I3" s="71"/>
      <c r="J3" s="71"/>
      <c r="K3" s="71"/>
      <c r="L3" s="71"/>
    </row>
    <row r="4" spans="1:12" x14ac:dyDescent="0.3">
      <c r="A4"/>
      <c r="B4" s="19"/>
      <c r="C4" s="19"/>
      <c r="D4" s="19"/>
      <c r="E4" s="19"/>
      <c r="F4" s="19"/>
      <c r="G4" s="19"/>
      <c r="H4" s="20"/>
      <c r="I4" s="19"/>
      <c r="J4" s="21"/>
      <c r="K4" s="22"/>
      <c r="L4" s="48"/>
    </row>
    <row r="5" spans="1:12" x14ac:dyDescent="0.3">
      <c r="A5"/>
      <c r="B5" s="19"/>
      <c r="C5" s="19"/>
      <c r="D5" s="19"/>
      <c r="E5" s="19"/>
      <c r="F5" s="19"/>
      <c r="G5" s="19"/>
      <c r="H5" s="20"/>
      <c r="I5" s="19"/>
      <c r="J5" s="21"/>
      <c r="K5" s="22"/>
      <c r="L5" s="48"/>
    </row>
    <row r="6" spans="1:12" ht="15.6" x14ac:dyDescent="0.3">
      <c r="A6" s="64" t="s">
        <v>20</v>
      </c>
      <c r="B6" s="19"/>
      <c r="C6" s="19"/>
      <c r="D6" s="19"/>
      <c r="E6" s="19"/>
      <c r="F6" s="19"/>
      <c r="G6" s="19"/>
      <c r="H6" s="20"/>
      <c r="I6" s="19"/>
      <c r="J6" s="21"/>
      <c r="K6" s="22"/>
      <c r="L6" s="48"/>
    </row>
    <row r="7" spans="1:12" x14ac:dyDescent="0.3">
      <c r="A7"/>
      <c r="B7" s="19"/>
      <c r="C7" s="19"/>
      <c r="D7" s="19"/>
      <c r="E7" s="19"/>
      <c r="F7" s="19"/>
      <c r="G7" s="19"/>
      <c r="H7" s="20"/>
      <c r="I7" s="19"/>
      <c r="J7" s="21"/>
      <c r="K7" s="22"/>
      <c r="L7" s="48"/>
    </row>
    <row r="8" spans="1:12" x14ac:dyDescent="0.3">
      <c r="A8"/>
      <c r="B8" s="19"/>
      <c r="C8" s="19"/>
      <c r="D8" s="19"/>
      <c r="E8" s="19"/>
      <c r="F8" s="19"/>
      <c r="G8" s="19"/>
      <c r="H8" s="20"/>
      <c r="I8" s="19"/>
      <c r="J8" s="21"/>
      <c r="K8" s="22"/>
      <c r="L8" s="48"/>
    </row>
    <row r="9" spans="1:12" x14ac:dyDescent="0.3">
      <c r="A9"/>
      <c r="B9" s="19"/>
      <c r="C9" s="19"/>
      <c r="D9" s="19"/>
      <c r="E9" s="19"/>
      <c r="F9" s="19"/>
      <c r="G9" s="19"/>
      <c r="H9" s="20"/>
      <c r="I9" s="19"/>
      <c r="J9" s="21"/>
      <c r="K9" s="22"/>
      <c r="L9" s="48"/>
    </row>
    <row r="10" spans="1:12" x14ac:dyDescent="0.3">
      <c r="A10"/>
      <c r="B10" s="19"/>
      <c r="C10" s="19"/>
      <c r="D10" s="19"/>
      <c r="E10" s="19"/>
      <c r="F10" s="19"/>
      <c r="G10" s="19"/>
      <c r="H10" s="20"/>
      <c r="I10" s="19"/>
      <c r="J10" s="21"/>
      <c r="K10" s="22"/>
      <c r="L10" s="48"/>
    </row>
    <row r="11" spans="1:12" x14ac:dyDescent="0.3">
      <c r="A11"/>
      <c r="B11" s="19"/>
      <c r="C11" s="19"/>
      <c r="D11" s="19"/>
      <c r="E11" s="19"/>
      <c r="F11" s="19"/>
      <c r="G11" s="19"/>
      <c r="H11" s="20"/>
      <c r="I11" s="19"/>
      <c r="J11" s="21"/>
      <c r="K11" s="22"/>
      <c r="L11" s="48"/>
    </row>
    <row r="12" spans="1:12" x14ac:dyDescent="0.3">
      <c r="A12"/>
      <c r="B12" s="19"/>
      <c r="C12" s="19"/>
      <c r="D12" s="19"/>
      <c r="E12" s="19"/>
      <c r="F12" s="19"/>
      <c r="G12" s="19"/>
      <c r="H12" s="20"/>
      <c r="I12" s="19"/>
      <c r="J12" s="21"/>
      <c r="K12" s="22"/>
      <c r="L12" s="48"/>
    </row>
    <row r="13" spans="1:12" x14ac:dyDescent="0.3">
      <c r="A13"/>
      <c r="B13" s="19"/>
      <c r="C13" s="19"/>
      <c r="D13" s="19"/>
      <c r="E13" s="19"/>
      <c r="F13" s="19"/>
      <c r="G13" s="19"/>
      <c r="H13" s="20"/>
      <c r="I13" s="19"/>
      <c r="J13" s="21"/>
      <c r="K13" s="22"/>
      <c r="L13" s="48"/>
    </row>
    <row r="14" spans="1:12" x14ac:dyDescent="0.3">
      <c r="A14"/>
      <c r="B14" s="19"/>
      <c r="C14" s="19"/>
      <c r="D14" s="19"/>
      <c r="E14" s="19"/>
      <c r="F14" s="19"/>
      <c r="G14" s="19"/>
      <c r="H14" s="20"/>
      <c r="I14" s="19"/>
      <c r="J14" s="21"/>
      <c r="K14" s="22"/>
      <c r="L14" s="48"/>
    </row>
    <row r="15" spans="1:12" x14ac:dyDescent="0.3">
      <c r="A15"/>
      <c r="B15" s="19"/>
      <c r="C15" s="19"/>
      <c r="D15" s="19"/>
      <c r="E15" s="19"/>
      <c r="F15" s="19"/>
      <c r="G15" s="19"/>
      <c r="H15" s="20"/>
      <c r="I15" s="19"/>
      <c r="J15" s="21"/>
      <c r="K15" s="22"/>
      <c r="L15" s="48"/>
    </row>
    <row r="16" spans="1:12" x14ac:dyDescent="0.3">
      <c r="A16"/>
      <c r="B16" s="19"/>
      <c r="C16" s="19"/>
      <c r="D16" s="19"/>
      <c r="E16" s="19"/>
      <c r="F16" s="19"/>
      <c r="G16" s="19"/>
      <c r="H16" s="20"/>
      <c r="I16" s="19"/>
      <c r="J16" s="21"/>
      <c r="K16" s="22"/>
      <c r="L16" s="48"/>
    </row>
    <row r="17" spans="1:12" x14ac:dyDescent="0.3">
      <c r="A17"/>
      <c r="B17" s="19"/>
      <c r="C17" s="19"/>
      <c r="D17" s="19"/>
      <c r="E17" s="19"/>
      <c r="F17" s="19"/>
      <c r="G17" s="19"/>
      <c r="H17" s="20"/>
      <c r="I17" s="19"/>
      <c r="J17" s="21"/>
      <c r="K17" s="22"/>
      <c r="L17" s="48"/>
    </row>
    <row r="18" spans="1:12" x14ac:dyDescent="0.3">
      <c r="A18"/>
      <c r="B18" s="19"/>
      <c r="C18" s="19"/>
      <c r="D18" s="19"/>
      <c r="E18" s="19"/>
      <c r="F18" s="19"/>
      <c r="G18" s="19"/>
      <c r="H18" s="20"/>
      <c r="I18" s="19"/>
      <c r="J18" s="21"/>
      <c r="K18" s="22"/>
      <c r="L18" s="48"/>
    </row>
    <row r="19" spans="1:12" x14ac:dyDescent="0.3">
      <c r="A19"/>
      <c r="B19" s="19"/>
      <c r="C19" s="19"/>
      <c r="D19" s="19"/>
      <c r="E19" s="19"/>
      <c r="F19" s="19"/>
      <c r="G19" s="19"/>
      <c r="H19" s="20"/>
      <c r="I19" s="19"/>
      <c r="J19" s="21"/>
      <c r="K19" s="22"/>
      <c r="L19" s="48"/>
    </row>
    <row r="20" spans="1:12" x14ac:dyDescent="0.3">
      <c r="A20"/>
      <c r="B20" s="19"/>
      <c r="C20" s="19"/>
      <c r="D20" s="19"/>
      <c r="E20" s="19"/>
      <c r="F20" s="19"/>
      <c r="G20" s="19"/>
      <c r="H20" s="20"/>
      <c r="I20" s="19"/>
      <c r="J20" s="21"/>
      <c r="K20" s="22"/>
      <c r="L20" s="48"/>
    </row>
    <row r="21" spans="1:12" x14ac:dyDescent="0.3">
      <c r="A21"/>
      <c r="B21" s="19"/>
      <c r="C21" s="19"/>
      <c r="D21" s="19"/>
      <c r="E21" s="19"/>
      <c r="F21" s="19"/>
      <c r="G21" s="19"/>
      <c r="H21" s="20"/>
      <c r="I21" s="19"/>
      <c r="J21" s="21"/>
      <c r="K21" s="22"/>
      <c r="L21" s="48"/>
    </row>
    <row r="22" spans="1:12" x14ac:dyDescent="0.3">
      <c r="A22" t="s">
        <v>16</v>
      </c>
      <c r="B22" s="19"/>
      <c r="C22" s="19"/>
      <c r="D22" s="19"/>
      <c r="E22" s="19"/>
      <c r="F22" s="19"/>
      <c r="G22" s="19"/>
      <c r="H22" s="20"/>
      <c r="I22" s="19"/>
      <c r="J22" s="21"/>
      <c r="K22" s="22"/>
      <c r="L22" s="48"/>
    </row>
    <row r="23" spans="1:12" x14ac:dyDescent="0.3">
      <c r="A23"/>
      <c r="B23" s="19"/>
      <c r="C23" s="19"/>
      <c r="D23" s="19"/>
      <c r="E23" s="19"/>
      <c r="F23" s="19"/>
      <c r="G23" s="19"/>
      <c r="H23" s="20"/>
      <c r="I23" s="19"/>
      <c r="J23" s="21"/>
      <c r="K23" s="22"/>
      <c r="L23" s="48"/>
    </row>
    <row r="24" spans="1:12" ht="18" x14ac:dyDescent="0.35">
      <c r="A24" s="63" t="s">
        <v>19</v>
      </c>
      <c r="B24" s="19"/>
      <c r="C24" s="19"/>
      <c r="D24" s="19"/>
      <c r="E24" s="19"/>
      <c r="F24" s="19"/>
      <c r="G24" s="19"/>
      <c r="H24" s="20"/>
      <c r="I24" s="19"/>
      <c r="J24" s="21"/>
      <c r="K24" s="22"/>
      <c r="L24" s="48"/>
    </row>
    <row r="25" spans="1:12" x14ac:dyDescent="0.3">
      <c r="A25"/>
      <c r="B25" s="19"/>
      <c r="C25" s="19"/>
      <c r="D25" s="19"/>
      <c r="E25" s="19"/>
      <c r="F25" s="19"/>
      <c r="G25" s="19"/>
      <c r="H25" s="20"/>
      <c r="I25" s="19"/>
      <c r="J25" s="21"/>
      <c r="K25" s="22"/>
      <c r="L25" s="48"/>
    </row>
    <row r="26" spans="1:12" x14ac:dyDescent="0.3">
      <c r="A26"/>
      <c r="B26" s="19"/>
      <c r="C26" s="19"/>
      <c r="D26" s="19"/>
      <c r="E26" s="19"/>
      <c r="F26" s="19"/>
      <c r="G26" s="19" t="s">
        <v>16</v>
      </c>
      <c r="H26" s="20"/>
      <c r="I26" s="19"/>
      <c r="J26" s="21"/>
      <c r="K26" s="22"/>
      <c r="L26" s="48"/>
    </row>
    <row r="27" spans="1:12" x14ac:dyDescent="0.3">
      <c r="A27"/>
      <c r="B27" s="49"/>
      <c r="C27" s="19"/>
      <c r="D27" s="19"/>
      <c r="E27" s="19"/>
      <c r="F27" s="19"/>
      <c r="G27" s="19"/>
      <c r="H27" s="20"/>
      <c r="I27" s="19"/>
      <c r="J27" s="21"/>
      <c r="K27" s="22"/>
      <c r="L27" s="48"/>
    </row>
    <row r="28" spans="1:12" x14ac:dyDescent="0.3">
      <c r="A28"/>
      <c r="B28" s="19"/>
      <c r="C28" s="19"/>
      <c r="D28" s="19"/>
      <c r="E28" s="19"/>
      <c r="F28" s="19"/>
      <c r="G28" s="19"/>
      <c r="H28" s="20"/>
      <c r="I28" s="19"/>
      <c r="J28" s="21"/>
      <c r="K28" s="22"/>
      <c r="L28" s="48"/>
    </row>
    <row r="29" spans="1:12" x14ac:dyDescent="0.3">
      <c r="A29"/>
      <c r="B29" s="19"/>
      <c r="C29" s="19"/>
      <c r="D29" s="19"/>
      <c r="E29" s="19"/>
      <c r="F29" s="19"/>
      <c r="G29" s="19"/>
      <c r="H29" s="20"/>
      <c r="I29" s="19"/>
      <c r="J29" s="21"/>
      <c r="K29" s="22"/>
      <c r="L29" s="48"/>
    </row>
    <row r="30" spans="1:12" x14ac:dyDescent="0.3">
      <c r="A30"/>
      <c r="B30" s="19"/>
      <c r="C30" s="19"/>
      <c r="D30" s="19"/>
      <c r="E30" s="19"/>
      <c r="F30" s="19"/>
      <c r="G30" s="19"/>
      <c r="H30" s="20"/>
      <c r="I30" s="19"/>
      <c r="J30" s="21"/>
      <c r="K30" s="22"/>
      <c r="L30" s="48"/>
    </row>
    <row r="31" spans="1:12" x14ac:dyDescent="0.3">
      <c r="A31"/>
      <c r="B31" s="19"/>
      <c r="C31" s="19"/>
      <c r="D31" s="19"/>
      <c r="E31" s="19"/>
      <c r="F31" s="19"/>
      <c r="G31" s="19"/>
      <c r="H31" s="20"/>
      <c r="I31" s="19"/>
      <c r="J31" s="21"/>
      <c r="K31" s="22"/>
      <c r="L31" s="48"/>
    </row>
    <row r="32" spans="1:12" x14ac:dyDescent="0.3">
      <c r="A32"/>
      <c r="B32" s="19"/>
      <c r="C32" s="19"/>
      <c r="D32" s="19"/>
      <c r="E32" s="19"/>
      <c r="F32" s="19"/>
      <c r="G32" s="19"/>
      <c r="H32" s="20"/>
      <c r="I32" s="19"/>
      <c r="J32" s="21"/>
      <c r="K32" s="22"/>
      <c r="L32" s="48"/>
    </row>
    <row r="33" spans="1:12" x14ac:dyDescent="0.3">
      <c r="A33"/>
      <c r="B33" s="19"/>
      <c r="C33" s="19"/>
      <c r="D33" s="19"/>
      <c r="E33" s="19"/>
      <c r="F33" s="19"/>
      <c r="G33" s="19"/>
      <c r="H33" s="20"/>
      <c r="I33" s="19"/>
      <c r="J33" s="21"/>
      <c r="K33" s="22"/>
      <c r="L33" s="48"/>
    </row>
    <row r="34" spans="1:12" x14ac:dyDescent="0.3">
      <c r="A34"/>
      <c r="B34" s="19"/>
      <c r="C34" s="19"/>
      <c r="D34" s="19"/>
      <c r="E34" s="19"/>
      <c r="F34" s="19"/>
      <c r="G34" s="19"/>
      <c r="H34" s="20"/>
      <c r="I34" s="19"/>
      <c r="J34" s="21"/>
      <c r="K34" s="22"/>
      <c r="L34" s="48"/>
    </row>
    <row r="35" spans="1:12" x14ac:dyDescent="0.3">
      <c r="A35"/>
      <c r="B35" s="19"/>
      <c r="C35" s="19"/>
      <c r="D35" s="19"/>
      <c r="E35" s="19"/>
      <c r="F35" s="19"/>
      <c r="G35" s="19"/>
      <c r="H35" s="20"/>
      <c r="I35" s="19"/>
      <c r="J35" s="21"/>
      <c r="K35" s="22"/>
      <c r="L35" s="48"/>
    </row>
    <row r="36" spans="1:12" x14ac:dyDescent="0.3">
      <c r="A36"/>
      <c r="B36" s="19"/>
      <c r="C36" s="19"/>
      <c r="D36" s="19"/>
      <c r="E36" s="19"/>
      <c r="F36" s="19"/>
      <c r="G36" s="19"/>
      <c r="H36" s="20"/>
      <c r="I36" s="19"/>
      <c r="J36" s="21"/>
      <c r="K36" s="22"/>
      <c r="L36" s="48"/>
    </row>
    <row r="37" spans="1:12" x14ac:dyDescent="0.3">
      <c r="A37"/>
      <c r="B37" s="19"/>
      <c r="C37" s="19"/>
      <c r="D37" s="19"/>
      <c r="E37" s="19"/>
      <c r="F37" s="19"/>
      <c r="G37" s="19"/>
      <c r="H37" s="20"/>
      <c r="I37" s="19"/>
      <c r="J37" s="21"/>
      <c r="K37" s="22"/>
      <c r="L37" s="48"/>
    </row>
    <row r="38" spans="1:12" x14ac:dyDescent="0.3">
      <c r="A38"/>
      <c r="B38" s="19"/>
      <c r="C38" s="19"/>
      <c r="D38" s="19"/>
      <c r="E38" s="19"/>
      <c r="F38" s="19"/>
      <c r="G38" s="19"/>
      <c r="H38" s="20"/>
      <c r="I38" s="19"/>
      <c r="J38" s="21"/>
      <c r="K38" s="22"/>
      <c r="L38" s="48"/>
    </row>
    <row r="39" spans="1:12" x14ac:dyDescent="0.3">
      <c r="A39"/>
      <c r="B39" s="19"/>
      <c r="C39" s="19"/>
      <c r="D39" s="19"/>
      <c r="E39" s="19"/>
      <c r="F39" s="19"/>
      <c r="G39" s="19"/>
      <c r="H39" s="20"/>
      <c r="I39" s="19"/>
      <c r="J39" s="21"/>
      <c r="K39" s="22"/>
      <c r="L39" s="48"/>
    </row>
    <row r="40" spans="1:12" ht="8.4" customHeight="1" thickBot="1" x14ac:dyDescent="0.35">
      <c r="A40"/>
      <c r="B40" s="19"/>
      <c r="C40" s="19"/>
      <c r="D40" s="19"/>
      <c r="E40" s="19"/>
      <c r="F40" s="19"/>
      <c r="G40" s="19"/>
      <c r="H40" s="20"/>
      <c r="I40" s="19"/>
      <c r="J40" s="21"/>
      <c r="K40" s="22"/>
      <c r="L40" s="48"/>
    </row>
    <row r="41" spans="1:12" ht="16.2" customHeight="1" thickBot="1" x14ac:dyDescent="0.4">
      <c r="A41" s="24" t="s">
        <v>3</v>
      </c>
      <c r="B41" s="72">
        <v>0.45833333333333331</v>
      </c>
      <c r="C41" s="73"/>
      <c r="D41" s="25"/>
      <c r="E41" s="25"/>
      <c r="F41" s="25"/>
      <c r="G41" s="25"/>
      <c r="H41" s="20"/>
      <c r="I41" s="19"/>
      <c r="J41" s="21"/>
      <c r="K41" s="22"/>
      <c r="L41" s="23"/>
    </row>
    <row r="42" spans="1:12" ht="4.8" customHeight="1" x14ac:dyDescent="0.3">
      <c r="A42"/>
      <c r="B42" s="19"/>
      <c r="C42" s="19"/>
      <c r="D42" s="19"/>
      <c r="E42" s="19"/>
      <c r="F42" s="19"/>
      <c r="G42" s="19"/>
      <c r="H42" s="20"/>
      <c r="I42" s="19"/>
      <c r="J42" s="21"/>
      <c r="K42" s="22"/>
      <c r="L42" s="23"/>
    </row>
    <row r="43" spans="1:12" s="7" customFormat="1" x14ac:dyDescent="0.3">
      <c r="A43" s="26"/>
      <c r="B43" s="69" t="s">
        <v>6</v>
      </c>
      <c r="C43" s="70"/>
      <c r="D43" s="69" t="s">
        <v>10</v>
      </c>
      <c r="E43" s="70"/>
      <c r="F43" s="69" t="s">
        <v>11</v>
      </c>
      <c r="G43" s="70"/>
      <c r="H43" s="27"/>
      <c r="I43" s="26"/>
      <c r="J43" s="28"/>
      <c r="K43" s="56"/>
      <c r="L43" s="29" t="s">
        <v>18</v>
      </c>
    </row>
    <row r="44" spans="1:12" x14ac:dyDescent="0.3">
      <c r="A44" s="30" t="s">
        <v>5</v>
      </c>
      <c r="B44" s="31" t="s">
        <v>2</v>
      </c>
      <c r="C44" s="32" t="s">
        <v>0</v>
      </c>
      <c r="D44" s="31" t="s">
        <v>7</v>
      </c>
      <c r="E44" s="32" t="s">
        <v>0</v>
      </c>
      <c r="F44" s="31" t="s">
        <v>7</v>
      </c>
      <c r="G44" s="32" t="s">
        <v>8</v>
      </c>
      <c r="H44" s="33" t="s">
        <v>21</v>
      </c>
      <c r="I44" s="34" t="s">
        <v>1</v>
      </c>
      <c r="J44" s="35" t="s">
        <v>13</v>
      </c>
      <c r="K44" s="57" t="s">
        <v>4</v>
      </c>
      <c r="L44" s="36" t="s">
        <v>14</v>
      </c>
    </row>
    <row r="45" spans="1:12" ht="6.6" customHeight="1" x14ac:dyDescent="0.3">
      <c r="A45" s="30"/>
      <c r="B45" s="31"/>
      <c r="C45" s="32"/>
      <c r="D45" s="31"/>
      <c r="E45" s="32"/>
      <c r="F45" s="31"/>
      <c r="G45" s="32"/>
      <c r="H45" s="37"/>
      <c r="I45" s="38"/>
      <c r="J45" s="39"/>
      <c r="K45" s="58"/>
      <c r="L45" s="40"/>
    </row>
    <row r="46" spans="1:12" ht="14.4" customHeight="1" x14ac:dyDescent="0.3">
      <c r="A46" s="14">
        <v>402</v>
      </c>
      <c r="B46" s="15">
        <v>0.66215277777777781</v>
      </c>
      <c r="C46" s="41">
        <f>IF(ISBLANK(B46)," ",B46-B41)</f>
        <v>0.2038194444444445</v>
      </c>
      <c r="D46" s="15"/>
      <c r="E46" s="41" t="str">
        <f>IF(ISBLANK(D46)," ",D46-B41)</f>
        <v xml:space="preserve"> </v>
      </c>
      <c r="F46" s="15"/>
      <c r="G46" s="41" t="str">
        <f>IF(ISBLANK(F46)," ",F46-B41)</f>
        <v xml:space="preserve"> </v>
      </c>
      <c r="H46" s="16">
        <v>0.94099999999999995</v>
      </c>
      <c r="I46" s="38">
        <f t="shared" ref="I46:I49" si="0">IF(ISBLANK(H46)," ",(C46&amp;E46&amp;G46)*H46)</f>
        <v>0.19179409722222179</v>
      </c>
      <c r="J46" s="18"/>
      <c r="K46" s="59">
        <f t="shared" ref="K46:K49" si="1">IF(ISBLANK(H46)," ",I46+J46/24)</f>
        <v>0.19179409722222179</v>
      </c>
      <c r="L46" s="42">
        <f>IF(ISBLANK(A46)," ",_xlfn.RANK.EQ(K46,K46:K49,1))</f>
        <v>1</v>
      </c>
    </row>
    <row r="47" spans="1:12" x14ac:dyDescent="0.3">
      <c r="A47" s="14">
        <v>415</v>
      </c>
      <c r="B47" s="15"/>
      <c r="C47" s="41" t="str">
        <f>IF(ISBLANK(B47)," ",B47-B41)</f>
        <v xml:space="preserve"> </v>
      </c>
      <c r="D47" s="15">
        <v>0.57430555555555551</v>
      </c>
      <c r="E47" s="41">
        <f>IF(ISBLANK(D47)," ",D47-B41)</f>
        <v>0.1159722222222222</v>
      </c>
      <c r="F47" s="15"/>
      <c r="G47" s="41" t="str">
        <f>IF(ISBLANK(F47)," ",F47-B41)</f>
        <v xml:space="preserve"> </v>
      </c>
      <c r="H47" s="17">
        <v>0.997</v>
      </c>
      <c r="I47" s="38">
        <f t="shared" si="0"/>
        <v>0.11562430555555533</v>
      </c>
      <c r="J47" s="18">
        <v>3</v>
      </c>
      <c r="K47" s="59">
        <f t="shared" si="1"/>
        <v>0.24062430555555533</v>
      </c>
      <c r="L47" s="42">
        <f>IF(ISBLANK(A47)," ",_xlfn.RANK.EQ(K47,K46:K49,1))</f>
        <v>3</v>
      </c>
    </row>
    <row r="48" spans="1:12" x14ac:dyDescent="0.3">
      <c r="A48" s="14">
        <v>407</v>
      </c>
      <c r="B48" s="15"/>
      <c r="C48" s="41" t="str">
        <f>IF(ISBLANK(B48)," ",B48-B41)</f>
        <v xml:space="preserve"> </v>
      </c>
      <c r="D48" s="15">
        <v>0.57731481481481484</v>
      </c>
      <c r="E48" s="41">
        <f>IF(ISBLANK(D48)," ",D48-B41)</f>
        <v>0.11898148148148152</v>
      </c>
      <c r="F48" s="15"/>
      <c r="G48" s="41" t="str">
        <f>IF(ISBLANK(F48)," ",F48-B41)</f>
        <v xml:space="preserve"> </v>
      </c>
      <c r="H48" s="17">
        <v>0.90800000000000003</v>
      </c>
      <c r="I48" s="38">
        <f t="shared" si="0"/>
        <v>0.10803518518518565</v>
      </c>
      <c r="J48" s="18">
        <v>3</v>
      </c>
      <c r="K48" s="59">
        <f t="shared" si="1"/>
        <v>0.23303518518518565</v>
      </c>
      <c r="L48" s="42">
        <f>IF(ISBLANK(A48)," ",_xlfn.RANK.EQ(K48,K46:K49,1))</f>
        <v>2</v>
      </c>
    </row>
    <row r="49" spans="1:13" x14ac:dyDescent="0.3">
      <c r="A49" s="14">
        <v>422</v>
      </c>
      <c r="B49" s="15"/>
      <c r="C49" s="41" t="str">
        <f>IF(ISBLANK(B49)," ",B49-B41)</f>
        <v xml:space="preserve"> </v>
      </c>
      <c r="D49" s="15"/>
      <c r="E49" s="41" t="str">
        <f>IF(ISBLANK(D49)," ",D49-B41)</f>
        <v xml:space="preserve"> </v>
      </c>
      <c r="F49" s="15">
        <v>0.55000000000000004</v>
      </c>
      <c r="G49" s="41">
        <f>IF(ISBLANK(F49)," ",F49-B41)</f>
        <v>9.166666666666673E-2</v>
      </c>
      <c r="H49" s="17">
        <v>0.95399999999999996</v>
      </c>
      <c r="I49" s="38">
        <f t="shared" si="0"/>
        <v>8.7450000000000028E-2</v>
      </c>
      <c r="J49" s="18">
        <v>5</v>
      </c>
      <c r="K49" s="59">
        <f t="shared" si="1"/>
        <v>0.2957833333333334</v>
      </c>
      <c r="L49" s="42">
        <f>IF(ISBLANK(A49)," ",_xlfn.RANK.EQ(K49,K46:K49,1))</f>
        <v>4</v>
      </c>
    </row>
    <row r="50" spans="1:13" s="55" customFormat="1" ht="4.8" customHeight="1" x14ac:dyDescent="0.3">
      <c r="A50" s="23"/>
      <c r="B50" s="51"/>
      <c r="C50" s="51"/>
      <c r="D50" s="51"/>
      <c r="E50" s="51"/>
      <c r="F50" s="51"/>
      <c r="G50" s="51"/>
      <c r="H50" s="52"/>
      <c r="I50" s="51"/>
      <c r="J50" s="53"/>
      <c r="K50" s="54"/>
      <c r="L50" s="23"/>
    </row>
    <row r="51" spans="1:13" x14ac:dyDescent="0.3">
      <c r="A51" s="45" t="s">
        <v>12</v>
      </c>
      <c r="B51" s="46"/>
      <c r="C51" s="46"/>
      <c r="D51" s="46"/>
      <c r="E51" s="46"/>
      <c r="F51" s="46"/>
      <c r="G51" s="46"/>
      <c r="H51" s="20"/>
      <c r="I51" s="19"/>
      <c r="J51" s="21"/>
      <c r="K51" s="22"/>
      <c r="L51" s="23"/>
    </row>
    <row r="52" spans="1:13" ht="31.2" customHeight="1" x14ac:dyDescent="0.3">
      <c r="A52" s="66" t="s">
        <v>15</v>
      </c>
      <c r="B52" s="66"/>
      <c r="C52" s="66"/>
      <c r="D52" s="66"/>
      <c r="E52" s="66"/>
      <c r="F52" s="66"/>
      <c r="G52" s="66"/>
      <c r="H52" s="66"/>
      <c r="I52" s="66"/>
      <c r="J52" s="66"/>
      <c r="K52" s="66"/>
      <c r="L52" s="23"/>
    </row>
    <row r="53" spans="1:13" x14ac:dyDescent="0.3">
      <c r="A53" s="47" t="s">
        <v>17</v>
      </c>
      <c r="B53" s="19"/>
      <c r="C53" s="19"/>
      <c r="D53" s="19"/>
      <c r="E53" s="19"/>
      <c r="F53" s="19"/>
      <c r="G53" s="19"/>
      <c r="H53" s="20"/>
      <c r="I53" s="19"/>
      <c r="J53" s="21"/>
      <c r="K53" s="22"/>
      <c r="L53" s="23"/>
    </row>
    <row r="54" spans="1:13" x14ac:dyDescent="0.3">
      <c r="A54" s="47" t="s">
        <v>23</v>
      </c>
      <c r="B54" s="19"/>
      <c r="C54" s="19"/>
      <c r="D54" s="19"/>
      <c r="E54" s="19"/>
      <c r="F54" s="19"/>
      <c r="G54" s="19"/>
      <c r="H54" s="20"/>
      <c r="I54" s="19"/>
      <c r="J54" s="21"/>
      <c r="K54" s="22"/>
      <c r="L54" s="23"/>
    </row>
    <row r="55" spans="1:13" ht="27.6" customHeight="1" x14ac:dyDescent="0.35">
      <c r="A55" s="62"/>
      <c r="B55" s="19"/>
      <c r="C55" s="19"/>
      <c r="D55" s="19"/>
      <c r="E55" s="19"/>
      <c r="F55" s="19"/>
      <c r="G55" s="19"/>
      <c r="H55" s="20"/>
      <c r="I55" s="19"/>
      <c r="J55" s="21"/>
      <c r="K55" s="22"/>
      <c r="L55" s="23"/>
    </row>
    <row r="56" spans="1:13" ht="21" customHeight="1" x14ac:dyDescent="0.3">
      <c r="A56" s="50"/>
      <c r="B56" s="50"/>
      <c r="C56" s="50"/>
      <c r="D56" s="50"/>
      <c r="E56" s="50"/>
      <c r="F56" s="50"/>
      <c r="G56" s="50"/>
      <c r="H56" s="50"/>
      <c r="I56" s="50"/>
      <c r="J56" s="50"/>
      <c r="K56" s="50"/>
      <c r="L56" s="23"/>
    </row>
    <row r="57" spans="1:13" ht="15" thickBot="1" x14ac:dyDescent="0.35">
      <c r="A57"/>
      <c r="B57" s="19"/>
      <c r="C57" s="19"/>
      <c r="D57" s="19"/>
      <c r="E57" s="19"/>
      <c r="F57" s="19"/>
      <c r="G57" s="19"/>
      <c r="H57" s="20"/>
      <c r="I57" s="19"/>
      <c r="J57" s="21"/>
      <c r="K57" s="22"/>
      <c r="L57" s="23"/>
    </row>
    <row r="58" spans="1:13" ht="18.600000000000001" thickBot="1" x14ac:dyDescent="0.4">
      <c r="A58" s="24" t="s">
        <v>3</v>
      </c>
      <c r="B58" s="67">
        <v>0</v>
      </c>
      <c r="C58" s="68"/>
      <c r="D58" s="25"/>
      <c r="E58" s="25"/>
      <c r="F58" s="25"/>
      <c r="G58" s="25"/>
      <c r="H58" s="20"/>
      <c r="I58" s="19"/>
      <c r="J58" s="21"/>
      <c r="K58" s="22"/>
      <c r="L58" s="23"/>
    </row>
    <row r="59" spans="1:13" x14ac:dyDescent="0.3">
      <c r="A59"/>
      <c r="B59" s="19"/>
      <c r="C59" s="19"/>
      <c r="D59" s="19"/>
      <c r="E59" s="19"/>
      <c r="F59" s="19"/>
      <c r="G59" s="19"/>
      <c r="H59" s="20"/>
      <c r="I59" s="19"/>
      <c r="J59" s="21"/>
      <c r="K59" s="22"/>
      <c r="L59" s="23"/>
    </row>
    <row r="60" spans="1:13" x14ac:dyDescent="0.3">
      <c r="A60" s="26"/>
      <c r="B60" s="69" t="s">
        <v>6</v>
      </c>
      <c r="C60" s="70"/>
      <c r="D60" s="69" t="s">
        <v>10</v>
      </c>
      <c r="E60" s="70"/>
      <c r="F60" s="69" t="s">
        <v>11</v>
      </c>
      <c r="G60" s="70"/>
      <c r="H60" s="27"/>
      <c r="I60" s="26"/>
      <c r="J60" s="28"/>
      <c r="K60" s="60"/>
      <c r="L60" s="29" t="s">
        <v>9</v>
      </c>
    </row>
    <row r="61" spans="1:13" x14ac:dyDescent="0.3">
      <c r="A61" s="30" t="s">
        <v>5</v>
      </c>
      <c r="B61" s="31" t="s">
        <v>2</v>
      </c>
      <c r="C61" s="32" t="s">
        <v>0</v>
      </c>
      <c r="D61" s="31" t="s">
        <v>7</v>
      </c>
      <c r="E61" s="32" t="s">
        <v>0</v>
      </c>
      <c r="F61" s="31" t="s">
        <v>7</v>
      </c>
      <c r="G61" s="32" t="s">
        <v>8</v>
      </c>
      <c r="H61" s="33" t="s">
        <v>22</v>
      </c>
      <c r="I61" s="34" t="s">
        <v>1</v>
      </c>
      <c r="J61" s="35" t="s">
        <v>13</v>
      </c>
      <c r="K61" s="61" t="s">
        <v>4</v>
      </c>
      <c r="L61" s="36" t="s">
        <v>14</v>
      </c>
    </row>
    <row r="62" spans="1:13" ht="5.4" customHeight="1" x14ac:dyDescent="0.3">
      <c r="A62" s="30"/>
      <c r="B62" s="31"/>
      <c r="C62" s="32"/>
      <c r="D62" s="31"/>
      <c r="E62" s="32"/>
      <c r="F62" s="31"/>
      <c r="G62" s="32"/>
      <c r="H62" s="37"/>
      <c r="I62" s="38"/>
      <c r="J62" s="39"/>
      <c r="K62" s="58"/>
      <c r="L62" s="40"/>
    </row>
    <row r="63" spans="1:13" x14ac:dyDescent="0.3">
      <c r="A63" s="12"/>
      <c r="B63" s="8"/>
      <c r="C63" s="41" t="str">
        <f>IF(ISBLANK(B63)," ",B63-B58)</f>
        <v xml:space="preserve"> </v>
      </c>
      <c r="D63" s="8"/>
      <c r="E63" s="41" t="str">
        <f>IF(ISBLANK(D63)," ",D63-B58)</f>
        <v xml:space="preserve"> </v>
      </c>
      <c r="F63" s="8"/>
      <c r="G63" s="41" t="str">
        <f>IF(ISBLANK(F63)," ",F63-B58)</f>
        <v xml:space="preserve"> </v>
      </c>
      <c r="H63" s="10"/>
      <c r="I63" s="38" t="str">
        <f t="shared" ref="I63:I67" si="2">IF(ISBLANK(H63)," ",(C63&amp;E63&amp;G63)*H63)</f>
        <v xml:space="preserve"> </v>
      </c>
      <c r="J63" s="13"/>
      <c r="K63" s="59" t="str">
        <f t="shared" ref="K63:K67" si="3">IF(ISBLANK(H63)," ",I63+J63/24)</f>
        <v xml:space="preserve"> </v>
      </c>
      <c r="L63" s="42" t="str">
        <f>IF(ISBLANK(A63)," ",_xlfn.RANK.EQ(K63,K63:K83,1))</f>
        <v xml:space="preserve"> </v>
      </c>
      <c r="M63"/>
    </row>
    <row r="64" spans="1:13" x14ac:dyDescent="0.3">
      <c r="A64" s="12"/>
      <c r="B64" s="8"/>
      <c r="C64" s="41" t="str">
        <f>IF(ISBLANK(B64)," ",B64-B58)</f>
        <v xml:space="preserve"> </v>
      </c>
      <c r="D64" s="8"/>
      <c r="E64" s="41" t="str">
        <f>IF(ISBLANK(D64)," ",D64-B58)</f>
        <v xml:space="preserve"> </v>
      </c>
      <c r="F64" s="8"/>
      <c r="G64" s="41" t="str">
        <f>IF(ISBLANK(F64)," ",F64-B58)</f>
        <v xml:space="preserve"> </v>
      </c>
      <c r="H64" s="11"/>
      <c r="I64" s="38" t="str">
        <f t="shared" si="2"/>
        <v xml:space="preserve"> </v>
      </c>
      <c r="J64" s="13"/>
      <c r="K64" s="59" t="str">
        <f t="shared" si="3"/>
        <v xml:space="preserve"> </v>
      </c>
      <c r="L64" s="42" t="str">
        <f>IF(ISBLANK(A64)," ",_xlfn.RANK.EQ(K64,K63:K83,1))</f>
        <v xml:space="preserve"> </v>
      </c>
    </row>
    <row r="65" spans="1:12" x14ac:dyDescent="0.3">
      <c r="A65" s="12"/>
      <c r="B65" s="8"/>
      <c r="C65" s="41" t="str">
        <f>IF(ISBLANK(B65)," ",B65-B58)</f>
        <v xml:space="preserve"> </v>
      </c>
      <c r="D65" s="8"/>
      <c r="E65" s="41" t="str">
        <f>IF(ISBLANK(D65)," ",D65-B58)</f>
        <v xml:space="preserve"> </v>
      </c>
      <c r="F65" s="8"/>
      <c r="G65" s="41" t="str">
        <f>IF(ISBLANK(F65)," ",F65-B58)</f>
        <v xml:space="preserve"> </v>
      </c>
      <c r="H65" s="11"/>
      <c r="I65" s="38" t="str">
        <f t="shared" si="2"/>
        <v xml:space="preserve"> </v>
      </c>
      <c r="J65" s="13"/>
      <c r="K65" s="59" t="str">
        <f t="shared" si="3"/>
        <v xml:space="preserve"> </v>
      </c>
      <c r="L65" s="42" t="str">
        <f>IF(ISBLANK(A65)," ",_xlfn.RANK.EQ(K65,K63:K83,1))</f>
        <v xml:space="preserve"> </v>
      </c>
    </row>
    <row r="66" spans="1:12" x14ac:dyDescent="0.3">
      <c r="A66" s="12"/>
      <c r="B66" s="8"/>
      <c r="C66" s="41" t="str">
        <f>IF(ISBLANK(B66)," ",B66-B58)</f>
        <v xml:space="preserve"> </v>
      </c>
      <c r="D66" s="8"/>
      <c r="E66" s="41" t="str">
        <f>IF(ISBLANK(D66)," ",D66-B58)</f>
        <v xml:space="preserve"> </v>
      </c>
      <c r="F66" s="8"/>
      <c r="G66" s="41" t="str">
        <f>IF(ISBLANK(F66)," ",F66-B58)</f>
        <v xml:space="preserve"> </v>
      </c>
      <c r="H66" s="11"/>
      <c r="I66" s="38" t="str">
        <f t="shared" si="2"/>
        <v xml:space="preserve"> </v>
      </c>
      <c r="J66" s="13"/>
      <c r="K66" s="59" t="str">
        <f t="shared" si="3"/>
        <v xml:space="preserve"> </v>
      </c>
      <c r="L66" s="42" t="str">
        <f>IF(ISBLANK(A66)," ",_xlfn.RANK.EQ(K66,K63:K83,1))</f>
        <v xml:space="preserve"> </v>
      </c>
    </row>
    <row r="67" spans="1:12" x14ac:dyDescent="0.3">
      <c r="A67" s="12"/>
      <c r="B67" s="8"/>
      <c r="C67" s="41" t="str">
        <f>IF(ISBLANK(B67)," ",B67-B58)</f>
        <v xml:space="preserve"> </v>
      </c>
      <c r="D67" s="8"/>
      <c r="E67" s="41" t="str">
        <f>IF(ISBLANK(D67)," ",D67-B58)</f>
        <v xml:space="preserve"> </v>
      </c>
      <c r="F67" s="8"/>
      <c r="G67" s="41" t="str">
        <f>IF(ISBLANK(F67)," ",F67-B58)</f>
        <v xml:space="preserve"> </v>
      </c>
      <c r="H67" s="11"/>
      <c r="I67" s="38" t="str">
        <f t="shared" si="2"/>
        <v xml:space="preserve"> </v>
      </c>
      <c r="J67" s="13"/>
      <c r="K67" s="59" t="str">
        <f t="shared" si="3"/>
        <v xml:space="preserve"> </v>
      </c>
      <c r="L67" s="42" t="str">
        <f>IF(ISBLANK(A67)," ",_xlfn.RANK.EQ(K67,K63:K83,1))</f>
        <v xml:space="preserve"> </v>
      </c>
    </row>
    <row r="68" spans="1:12" x14ac:dyDescent="0.3">
      <c r="A68" s="12"/>
      <c r="B68" s="8"/>
      <c r="C68" s="41" t="str">
        <f>IF(ISBLANK(B68)," ",B68-B58)</f>
        <v xml:space="preserve"> </v>
      </c>
      <c r="D68" s="8"/>
      <c r="E68" s="41" t="str">
        <f>IF(ISBLANK(D68)," ",D68-B58)</f>
        <v xml:space="preserve"> </v>
      </c>
      <c r="F68" s="8"/>
      <c r="G68" s="41" t="str">
        <f>IF(ISBLANK(F68)," ",F68-B58)</f>
        <v xml:space="preserve"> </v>
      </c>
      <c r="H68" s="11"/>
      <c r="I68" s="38" t="str">
        <f>IF(ISBLANK(H68)," ",(C68&amp;E68&amp;G68)*H68)</f>
        <v xml:space="preserve"> </v>
      </c>
      <c r="J68" s="13"/>
      <c r="K68" s="59" t="str">
        <f>IF(ISBLANK(H68)," ",I68+J68/24)</f>
        <v xml:space="preserve"> </v>
      </c>
      <c r="L68" s="42" t="str">
        <f>IF(ISBLANK(A68)," ",_xlfn.RANK.EQ(K68,K63:K83,1))</f>
        <v xml:space="preserve"> </v>
      </c>
    </row>
    <row r="69" spans="1:12" x14ac:dyDescent="0.3">
      <c r="A69" s="12"/>
      <c r="B69" s="8"/>
      <c r="C69" s="41" t="str">
        <f>IF(ISBLANK(B69)," ",B69-B58)</f>
        <v xml:space="preserve"> </v>
      </c>
      <c r="D69" s="8"/>
      <c r="E69" s="41" t="str">
        <f>IF(ISBLANK(D69)," ",D69-B58)</f>
        <v xml:space="preserve"> </v>
      </c>
      <c r="F69" s="8"/>
      <c r="G69" s="41" t="str">
        <f>IF(ISBLANK(F69)," ",F69-B58)</f>
        <v xml:space="preserve"> </v>
      </c>
      <c r="H69" s="11"/>
      <c r="I69" s="38" t="str">
        <f>IF(ISBLANK(H69)," ",(C69&amp;E69&amp;G69)*H69)</f>
        <v xml:space="preserve"> </v>
      </c>
      <c r="J69" s="13"/>
      <c r="K69" s="59" t="str">
        <f>IF(ISBLANK(H69)," ",I69+J69/24)</f>
        <v xml:space="preserve"> </v>
      </c>
      <c r="L69" s="42" t="str">
        <f>IF(ISBLANK(A69)," ",_xlfn.RANK.EQ(K69,K63:K83,1))</f>
        <v xml:space="preserve"> </v>
      </c>
    </row>
    <row r="70" spans="1:12" x14ac:dyDescent="0.3">
      <c r="A70" s="12"/>
      <c r="B70" s="8"/>
      <c r="C70" s="41" t="str">
        <f>IF(ISBLANK(B70)," ",B70-B58)</f>
        <v xml:space="preserve"> </v>
      </c>
      <c r="D70" s="8"/>
      <c r="E70" s="41" t="str">
        <f>IF(ISBLANK(D70)," ",D70-B58)</f>
        <v xml:space="preserve"> </v>
      </c>
      <c r="F70" s="8"/>
      <c r="G70" s="41" t="str">
        <f>IF(ISBLANK(F70)," ",F70-B58)</f>
        <v xml:space="preserve"> </v>
      </c>
      <c r="H70" s="11"/>
      <c r="I70" s="38" t="str">
        <f t="shared" ref="I70:I83" si="4">IF(ISBLANK(H70)," ",(C70&amp;E70&amp;G70)*H70)</f>
        <v xml:space="preserve"> </v>
      </c>
      <c r="J70" s="13"/>
      <c r="K70" s="59" t="str">
        <f t="shared" ref="K70:K73" si="5">IF(ISBLANK(H70)," ",I70+J70/24)</f>
        <v xml:space="preserve"> </v>
      </c>
      <c r="L70" s="42" t="str">
        <f>IF(ISBLANK(A70)," ",_xlfn.RANK.EQ(K70,K63:K83,1))</f>
        <v xml:space="preserve"> </v>
      </c>
    </row>
    <row r="71" spans="1:12" x14ac:dyDescent="0.3">
      <c r="A71" s="12"/>
      <c r="B71" s="8"/>
      <c r="C71" s="41" t="str">
        <f>IF(ISBLANK(B71)," ",B71-B58)</f>
        <v xml:space="preserve"> </v>
      </c>
      <c r="D71" s="8"/>
      <c r="E71" s="41" t="str">
        <f>IF(ISBLANK(D71)," ",D71-B58)</f>
        <v xml:space="preserve"> </v>
      </c>
      <c r="F71" s="8"/>
      <c r="G71" s="41" t="str">
        <f>IF(ISBLANK(F71)," ",F71-B58)</f>
        <v xml:space="preserve"> </v>
      </c>
      <c r="H71" s="11"/>
      <c r="I71" s="38" t="str">
        <f t="shared" si="4"/>
        <v xml:space="preserve"> </v>
      </c>
      <c r="J71" s="13"/>
      <c r="K71" s="59" t="str">
        <f t="shared" si="5"/>
        <v xml:space="preserve"> </v>
      </c>
      <c r="L71" s="42" t="str">
        <f>IF(ISBLANK(A71)," ",_xlfn.RANK.EQ(K71,K63:K83,1))</f>
        <v xml:space="preserve"> </v>
      </c>
    </row>
    <row r="72" spans="1:12" x14ac:dyDescent="0.3">
      <c r="A72" s="12"/>
      <c r="B72" s="8"/>
      <c r="C72" s="41" t="str">
        <f>IF(ISBLANK(B72)," ",B72-B58)</f>
        <v xml:space="preserve"> </v>
      </c>
      <c r="D72" s="8"/>
      <c r="E72" s="41" t="str">
        <f>IF(ISBLANK(D72)," ",D72-B58)</f>
        <v xml:space="preserve"> </v>
      </c>
      <c r="F72" s="8"/>
      <c r="G72" s="41" t="str">
        <f>IF(ISBLANK(F72)," ",F72-B58)</f>
        <v xml:space="preserve"> </v>
      </c>
      <c r="H72" s="11"/>
      <c r="I72" s="38" t="str">
        <f t="shared" si="4"/>
        <v xml:space="preserve"> </v>
      </c>
      <c r="J72" s="13"/>
      <c r="K72" s="59" t="str">
        <f t="shared" si="5"/>
        <v xml:space="preserve"> </v>
      </c>
      <c r="L72" s="42" t="str">
        <f>IF(ISBLANK(A72)," ",_xlfn.RANK.EQ(K72,K63:K83,1))</f>
        <v xml:space="preserve"> </v>
      </c>
    </row>
    <row r="73" spans="1:12" x14ac:dyDescent="0.3">
      <c r="A73" s="12"/>
      <c r="B73" s="8"/>
      <c r="C73" s="41" t="str">
        <f>IF(ISBLANK(B73)," ",B73-B58)</f>
        <v xml:space="preserve"> </v>
      </c>
      <c r="D73" s="8"/>
      <c r="E73" s="41" t="str">
        <f>IF(ISBLANK(D73)," ",D73-B58)</f>
        <v xml:space="preserve"> </v>
      </c>
      <c r="F73" s="8"/>
      <c r="G73" s="41" t="str">
        <f>IF(ISBLANK(F73)," ",F73-B58)</f>
        <v xml:space="preserve"> </v>
      </c>
      <c r="H73" s="11"/>
      <c r="I73" s="38" t="str">
        <f t="shared" si="4"/>
        <v xml:space="preserve"> </v>
      </c>
      <c r="J73" s="13"/>
      <c r="K73" s="59" t="str">
        <f t="shared" si="5"/>
        <v xml:space="preserve"> </v>
      </c>
      <c r="L73" s="42" t="str">
        <f>IF(ISBLANK(A73)," ",_xlfn.RANK.EQ(K73,K63:K83,1))</f>
        <v xml:space="preserve"> </v>
      </c>
    </row>
    <row r="74" spans="1:12" x14ac:dyDescent="0.3">
      <c r="A74" s="12"/>
      <c r="B74" s="8"/>
      <c r="C74" s="41" t="str">
        <f>IF(ISBLANK(B74)," ",B74-B58)</f>
        <v xml:space="preserve"> </v>
      </c>
      <c r="D74" s="8"/>
      <c r="E74" s="41" t="str">
        <f>IF(ISBLANK(D74)," ",D74-B58)</f>
        <v xml:space="preserve"> </v>
      </c>
      <c r="F74" s="8"/>
      <c r="G74" s="41" t="str">
        <f>IF(ISBLANK(F74)," ",F74-B58)</f>
        <v xml:space="preserve"> </v>
      </c>
      <c r="H74" s="11"/>
      <c r="I74" s="38" t="str">
        <f t="shared" si="4"/>
        <v xml:space="preserve"> </v>
      </c>
      <c r="J74" s="13"/>
      <c r="K74" s="59" t="str">
        <f>IF(ISBLANK(H74)," ",I74+J74/24)</f>
        <v xml:space="preserve"> </v>
      </c>
      <c r="L74" s="42" t="str">
        <f>IF(ISBLANK(A74)," ",_xlfn.RANK.EQ(K74,K63:K83,1))</f>
        <v xml:space="preserve"> </v>
      </c>
    </row>
    <row r="75" spans="1:12" x14ac:dyDescent="0.3">
      <c r="A75" s="12"/>
      <c r="B75" s="9"/>
      <c r="C75" s="41" t="str">
        <f>IF(ISBLANK(B75)," ",B75-B58)</f>
        <v xml:space="preserve"> </v>
      </c>
      <c r="D75" s="9"/>
      <c r="E75" s="41" t="str">
        <f>IF(ISBLANK(D75)," ",D75-B58)</f>
        <v xml:space="preserve"> </v>
      </c>
      <c r="F75" s="9"/>
      <c r="G75" s="41" t="str">
        <f>IF(ISBLANK(F75)," ",F75-B58)</f>
        <v xml:space="preserve"> </v>
      </c>
      <c r="H75" s="11"/>
      <c r="I75" s="38" t="str">
        <f t="shared" si="4"/>
        <v xml:space="preserve"> </v>
      </c>
      <c r="J75" s="13"/>
      <c r="K75" s="59" t="str">
        <f t="shared" ref="K75:K83" si="6">IF(ISBLANK(H75)," ",I75+J75/24)</f>
        <v xml:space="preserve"> </v>
      </c>
      <c r="L75" s="42" t="str">
        <f>IF(ISBLANK(A75)," ",_xlfn.RANK.EQ(K75,K63:K83,1))</f>
        <v xml:space="preserve"> </v>
      </c>
    </row>
    <row r="76" spans="1:12" x14ac:dyDescent="0.3">
      <c r="A76" s="12"/>
      <c r="B76" s="8"/>
      <c r="C76" s="41" t="str">
        <f>IF(ISBLANK(B76)," ",B76-B58)</f>
        <v xml:space="preserve"> </v>
      </c>
      <c r="D76" s="8"/>
      <c r="E76" s="41" t="str">
        <f>IF(ISBLANK(D76)," ",D76-B58)</f>
        <v xml:space="preserve"> </v>
      </c>
      <c r="F76" s="8"/>
      <c r="G76" s="41" t="str">
        <f>IF(ISBLANK(F76)," ",F76-B58)</f>
        <v xml:space="preserve"> </v>
      </c>
      <c r="H76" s="11"/>
      <c r="I76" s="38" t="str">
        <f t="shared" si="4"/>
        <v xml:space="preserve"> </v>
      </c>
      <c r="J76" s="13"/>
      <c r="K76" s="59" t="str">
        <f t="shared" si="6"/>
        <v xml:space="preserve"> </v>
      </c>
      <c r="L76" s="42" t="str">
        <f>IF(ISBLANK(A76)," ",_xlfn.RANK.EQ(K76,K63:K83,1))</f>
        <v xml:space="preserve"> </v>
      </c>
    </row>
    <row r="77" spans="1:12" x14ac:dyDescent="0.3">
      <c r="A77" s="12"/>
      <c r="B77" s="8"/>
      <c r="C77" s="41" t="str">
        <f>IF(ISBLANK(B77)," ",B77-B58)</f>
        <v xml:space="preserve"> </v>
      </c>
      <c r="D77" s="8"/>
      <c r="E77" s="41" t="str">
        <f>IF(ISBLANK(D77)," ",D77-B58)</f>
        <v xml:space="preserve"> </v>
      </c>
      <c r="F77" s="8"/>
      <c r="G77" s="41" t="str">
        <f>IF(ISBLANK(F77)," ",F77-B58)</f>
        <v xml:space="preserve"> </v>
      </c>
      <c r="H77" s="11"/>
      <c r="I77" s="38" t="str">
        <f t="shared" si="4"/>
        <v xml:space="preserve"> </v>
      </c>
      <c r="J77" s="13"/>
      <c r="K77" s="59" t="str">
        <f t="shared" si="6"/>
        <v xml:space="preserve"> </v>
      </c>
      <c r="L77" s="42" t="str">
        <f>IF(ISBLANK(A77)," ",_xlfn.RANK.EQ(K77,K63:K83,1))</f>
        <v xml:space="preserve"> </v>
      </c>
    </row>
    <row r="78" spans="1:12" x14ac:dyDescent="0.3">
      <c r="A78" s="12"/>
      <c r="B78" s="8"/>
      <c r="C78" s="41" t="str">
        <f>IF(ISBLANK(B78)," ",B78-B58)</f>
        <v xml:space="preserve"> </v>
      </c>
      <c r="D78" s="8"/>
      <c r="E78" s="41" t="str">
        <f>IF(ISBLANK(D78)," ",D78-B58)</f>
        <v xml:space="preserve"> </v>
      </c>
      <c r="F78" s="8"/>
      <c r="G78" s="41" t="str">
        <f>IF(ISBLANK(F78)," ",F78-B58)</f>
        <v xml:space="preserve"> </v>
      </c>
      <c r="H78" s="11"/>
      <c r="I78" s="38" t="str">
        <f t="shared" si="4"/>
        <v xml:space="preserve"> </v>
      </c>
      <c r="J78" s="13"/>
      <c r="K78" s="59" t="str">
        <f t="shared" si="6"/>
        <v xml:space="preserve"> </v>
      </c>
      <c r="L78" s="42" t="str">
        <f>IF(ISBLANK(A78)," ",_xlfn.RANK.EQ(K78,K63:K83,1))</f>
        <v xml:space="preserve"> </v>
      </c>
    </row>
    <row r="79" spans="1:12" x14ac:dyDescent="0.3">
      <c r="A79" s="12"/>
      <c r="B79" s="8"/>
      <c r="C79" s="41" t="str">
        <f>IF(ISBLANK(B79)," ",B79-B58)</f>
        <v xml:space="preserve"> </v>
      </c>
      <c r="D79" s="8"/>
      <c r="E79" s="41" t="str">
        <f>IF(ISBLANK(D79)," ",D79-B58)</f>
        <v xml:space="preserve"> </v>
      </c>
      <c r="F79" s="8"/>
      <c r="G79" s="41" t="str">
        <f>IF(ISBLANK(F79)," ",F79-B58)</f>
        <v xml:space="preserve"> </v>
      </c>
      <c r="H79" s="11"/>
      <c r="I79" s="38" t="str">
        <f t="shared" si="4"/>
        <v xml:space="preserve"> </v>
      </c>
      <c r="J79" s="13"/>
      <c r="K79" s="59" t="str">
        <f t="shared" si="6"/>
        <v xml:space="preserve"> </v>
      </c>
      <c r="L79" s="42" t="str">
        <f>IF(ISBLANK(A79)," ",_xlfn.RANK.EQ(K79,K63:K83,1))</f>
        <v xml:space="preserve"> </v>
      </c>
    </row>
    <row r="80" spans="1:12" x14ac:dyDescent="0.3">
      <c r="A80" s="12"/>
      <c r="B80" s="8"/>
      <c r="C80" s="41" t="str">
        <f>IF(ISBLANK(B80)," ",B80-B58)</f>
        <v xml:space="preserve"> </v>
      </c>
      <c r="D80" s="8"/>
      <c r="E80" s="41" t="str">
        <f>IF(ISBLANK(D80)," ",D80-B58)</f>
        <v xml:space="preserve"> </v>
      </c>
      <c r="F80" s="8"/>
      <c r="G80" s="41" t="str">
        <f>IF(ISBLANK(F80)," ",F80-B58)</f>
        <v xml:space="preserve"> </v>
      </c>
      <c r="H80" s="11"/>
      <c r="I80" s="38" t="str">
        <f t="shared" si="4"/>
        <v xml:space="preserve"> </v>
      </c>
      <c r="J80" s="13"/>
      <c r="K80" s="59" t="str">
        <f t="shared" si="6"/>
        <v xml:space="preserve"> </v>
      </c>
      <c r="L80" s="42" t="str">
        <f>IF(ISBLANK(A80)," ",_xlfn.RANK.EQ(K80,K63:K83,1))</f>
        <v xml:space="preserve"> </v>
      </c>
    </row>
    <row r="81" spans="1:12" x14ac:dyDescent="0.3">
      <c r="A81" s="12"/>
      <c r="B81" s="8"/>
      <c r="C81" s="41" t="str">
        <f>IF(ISBLANK(B81)," ",B81-B58)</f>
        <v xml:space="preserve"> </v>
      </c>
      <c r="D81" s="8"/>
      <c r="E81" s="41" t="str">
        <f>IF(ISBLANK(D81)," ",D81-B58)</f>
        <v xml:space="preserve"> </v>
      </c>
      <c r="F81" s="8"/>
      <c r="G81" s="41" t="str">
        <f>IF(ISBLANK(F81)," ",F81-B58)</f>
        <v xml:space="preserve"> </v>
      </c>
      <c r="H81" s="11"/>
      <c r="I81" s="38" t="str">
        <f t="shared" si="4"/>
        <v xml:space="preserve"> </v>
      </c>
      <c r="J81" s="13"/>
      <c r="K81" s="59" t="str">
        <f t="shared" si="6"/>
        <v xml:space="preserve"> </v>
      </c>
      <c r="L81" s="42" t="str">
        <f>IF(ISBLANK(A81)," ",_xlfn.RANK.EQ(K81,K63:K83,1))</f>
        <v xml:space="preserve"> </v>
      </c>
    </row>
    <row r="82" spans="1:12" x14ac:dyDescent="0.3">
      <c r="A82" s="12"/>
      <c r="B82" s="8"/>
      <c r="C82" s="41" t="str">
        <f>IF(ISBLANK(B82)," ",B82-B58)</f>
        <v xml:space="preserve"> </v>
      </c>
      <c r="D82" s="8"/>
      <c r="E82" s="41" t="str">
        <f>IF(ISBLANK(D82)," ",D82-B58)</f>
        <v xml:space="preserve"> </v>
      </c>
      <c r="F82" s="8"/>
      <c r="G82" s="41" t="str">
        <f>IF(ISBLANK(F82)," ",F82-B58)</f>
        <v xml:space="preserve"> </v>
      </c>
      <c r="H82" s="11"/>
      <c r="I82" s="38" t="str">
        <f t="shared" si="4"/>
        <v xml:space="preserve"> </v>
      </c>
      <c r="J82" s="13"/>
      <c r="K82" s="59" t="str">
        <f t="shared" si="6"/>
        <v xml:space="preserve"> </v>
      </c>
      <c r="L82" s="42" t="str">
        <f>IF(ISBLANK(A82)," ",_xlfn.RANK.EQ(K82,K63:K83,1))</f>
        <v xml:space="preserve"> </v>
      </c>
    </row>
    <row r="83" spans="1:12" x14ac:dyDescent="0.3">
      <c r="A83" s="12"/>
      <c r="B83" s="8"/>
      <c r="C83" s="41" t="str">
        <f>IF(ISBLANK(B83)," ",B83-B58)</f>
        <v xml:space="preserve"> </v>
      </c>
      <c r="D83" s="8"/>
      <c r="E83" s="41" t="str">
        <f>IF(ISBLANK(D83)," ",D83-B58)</f>
        <v xml:space="preserve"> </v>
      </c>
      <c r="F83" s="8"/>
      <c r="G83" s="41" t="str">
        <f>IF(ISBLANK(F83)," ",F83-B58)</f>
        <v xml:space="preserve"> </v>
      </c>
      <c r="H83" s="11"/>
      <c r="I83" s="38" t="str">
        <f t="shared" si="4"/>
        <v xml:space="preserve"> </v>
      </c>
      <c r="J83" s="13"/>
      <c r="K83" s="59" t="str">
        <f t="shared" si="6"/>
        <v xml:space="preserve"> </v>
      </c>
      <c r="L83" s="42" t="str">
        <f>IF(ISBLANK(A83)," ",_xlfn.RANK.EQ(K83,K63:K83,1))</f>
        <v xml:space="preserve"> </v>
      </c>
    </row>
    <row r="84" spans="1:12" x14ac:dyDescent="0.3">
      <c r="A84" s="43"/>
      <c r="B84" s="19"/>
      <c r="C84" s="19"/>
      <c r="D84" s="19"/>
      <c r="E84" s="19"/>
      <c r="F84" s="19"/>
      <c r="G84" s="19"/>
      <c r="H84" s="20"/>
      <c r="I84" s="19"/>
      <c r="J84" s="21"/>
      <c r="K84" s="44"/>
      <c r="L84" s="23"/>
    </row>
    <row r="85" spans="1:12" x14ac:dyDescent="0.3">
      <c r="A85" s="45" t="s">
        <v>12</v>
      </c>
      <c r="B85" s="46"/>
      <c r="C85" s="46"/>
      <c r="D85" s="46"/>
      <c r="E85" s="46"/>
      <c r="F85" s="46"/>
      <c r="G85" s="46"/>
      <c r="H85" s="20"/>
      <c r="I85" s="19"/>
      <c r="J85" s="21"/>
      <c r="K85" s="22"/>
      <c r="L85" s="23"/>
    </row>
    <row r="86" spans="1:12" ht="28.8" customHeight="1" x14ac:dyDescent="0.3">
      <c r="A86" s="66" t="s">
        <v>15</v>
      </c>
      <c r="B86" s="66"/>
      <c r="C86" s="66"/>
      <c r="D86" s="66"/>
      <c r="E86" s="66"/>
      <c r="F86" s="66"/>
      <c r="G86" s="66"/>
      <c r="H86" s="66"/>
      <c r="I86" s="66"/>
      <c r="J86" s="66"/>
      <c r="K86" s="66"/>
      <c r="L86" s="23"/>
    </row>
    <row r="87" spans="1:12" x14ac:dyDescent="0.3">
      <c r="A87" s="47" t="s">
        <v>17</v>
      </c>
      <c r="B87" s="19"/>
      <c r="C87" s="19"/>
      <c r="D87" s="19"/>
      <c r="E87" s="19"/>
      <c r="F87" s="19"/>
      <c r="G87" s="19"/>
      <c r="H87" s="20"/>
      <c r="I87" s="19"/>
      <c r="J87" s="21"/>
      <c r="K87" s="22"/>
      <c r="L87" s="23"/>
    </row>
    <row r="88" spans="1:12" x14ac:dyDescent="0.3">
      <c r="A88" s="6" t="s">
        <v>23</v>
      </c>
    </row>
  </sheetData>
  <sheetProtection sheet="1" objects="1" scenarios="1" selectLockedCells="1"/>
  <sortState xmlns:xlrd2="http://schemas.microsoft.com/office/spreadsheetml/2017/richdata2" ref="A2:L61">
    <sortCondition ref="K46:K49"/>
  </sortState>
  <mergeCells count="13">
    <mergeCell ref="A1:L1"/>
    <mergeCell ref="A86:K86"/>
    <mergeCell ref="A52:K52"/>
    <mergeCell ref="B58:C58"/>
    <mergeCell ref="B60:C60"/>
    <mergeCell ref="D60:E60"/>
    <mergeCell ref="F60:G60"/>
    <mergeCell ref="A2:L2"/>
    <mergeCell ref="A3:L3"/>
    <mergeCell ref="B41:C41"/>
    <mergeCell ref="B43:C43"/>
    <mergeCell ref="D43:E43"/>
    <mergeCell ref="F43:G43"/>
  </mergeCells>
  <phoneticPr fontId="1" type="noConversion"/>
  <pageMargins left="0.70866141732283472" right="0.70866141732283472" top="0.78740157480314965" bottom="0.39370078740157483" header="0.39370078740157483" footer="0.31496062992125984"/>
  <pageSetup paperSize="9" orientation="landscape" r:id="rId1"/>
  <headerFooter>
    <oddHeader xml:space="preserve">&amp;L&amp;"-,Fett"&amp;20&amp;K04-022Anleitung zum Erstellen von Ranglisten bei Zwischenwertungen&amp;R
&amp;"-,Kursiv"20.02.2026, bh   </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 Hügli</dc:creator>
  <cp:lastModifiedBy>Beat Hügli</cp:lastModifiedBy>
  <cp:lastPrinted>2025-11-26T06:48:29Z</cp:lastPrinted>
  <dcterms:created xsi:type="dcterms:W3CDTF">2025-05-13T19:17:07Z</dcterms:created>
  <dcterms:modified xsi:type="dcterms:W3CDTF">2026-03-03T10:19:46Z</dcterms:modified>
</cp:coreProperties>
</file>